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510"/>
  <workbookPr/>
  <mc:AlternateContent xmlns:mc="http://schemas.openxmlformats.org/markup-compatibility/2006">
    <mc:Choice Requires="x15">
      <x15ac:absPath xmlns:x15ac="http://schemas.microsoft.com/office/spreadsheetml/2010/11/ac" url="/Users/trevaw/Desktop/For Jason/"/>
    </mc:Choice>
  </mc:AlternateContent>
  <workbookProtection workbookPassword="945E" lockStructure="1"/>
  <bookViews>
    <workbookView xWindow="0" yWindow="460" windowWidth="38400" windowHeight="20180"/>
  </bookViews>
  <sheets>
    <sheet name="Calculator" sheetId="1" r:id="rId1"/>
    <sheet name="Instructions" sheetId="2" r:id="rId2"/>
    <sheet name="Ages" sheetId="3" state="hidden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7" i="1" l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P6" i="1"/>
  <c r="M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6" i="1"/>
</calcChain>
</file>

<file path=xl/sharedStrings.xml><?xml version="1.0" encoding="utf-8"?>
<sst xmlns="http://schemas.openxmlformats.org/spreadsheetml/2006/main" count="187" uniqueCount="103">
  <si>
    <t>Teacher Name</t>
  </si>
  <si>
    <t>Class Name</t>
  </si>
  <si>
    <t>Test Date</t>
  </si>
  <si>
    <t>Student First Name</t>
  </si>
  <si>
    <t>Student Last Name</t>
  </si>
  <si>
    <t>ID</t>
  </si>
  <si>
    <t>General Student Information (* =  Required for calculations)</t>
  </si>
  <si>
    <t>Grade</t>
  </si>
  <si>
    <t>Age* (in yrs)</t>
  </si>
  <si>
    <t xml:space="preserve">Weight - Pounds </t>
  </si>
  <si>
    <t xml:space="preserve">BMI calculated </t>
  </si>
  <si>
    <t>Brockport Physical Fitness Test Calculator -- Spinal Cord Injury (see instructions tab)</t>
  </si>
  <si>
    <t>Gender* (M or F)</t>
  </si>
  <si>
    <t xml:space="preserve">Height - Inches </t>
  </si>
  <si>
    <t>Sub-classification</t>
  </si>
  <si>
    <t>Aerobic Capacity Test Item</t>
  </si>
  <si>
    <t>Body Composition Test Items</t>
  </si>
  <si>
    <t>Percent Body Fat (Entered)</t>
  </si>
  <si>
    <t>TAMT (enter P or F)</t>
  </si>
  <si>
    <t xml:space="preserve">Seated Push-up </t>
  </si>
  <si>
    <t xml:space="preserve">Reverse Curl </t>
  </si>
  <si>
    <t xml:space="preserve">Dominant Grip Strength </t>
  </si>
  <si>
    <t xml:space="preserve">Bench Press 13-17 yrs </t>
  </si>
  <si>
    <t xml:space="preserve">Dumbbell Press 13-17 yrs </t>
  </si>
  <si>
    <t>Modified Apley Test - Right</t>
  </si>
  <si>
    <t>Modified Apley Test - Left</t>
  </si>
  <si>
    <t>Modified Thomas Test - Right</t>
  </si>
  <si>
    <t>Modified Thomas Test - Left</t>
  </si>
  <si>
    <t>NI</t>
  </si>
  <si>
    <t>HFZa</t>
  </si>
  <si>
    <t>HFZ</t>
  </si>
  <si>
    <t>AFZa</t>
  </si>
  <si>
    <t>F</t>
  </si>
  <si>
    <t>P</t>
  </si>
  <si>
    <t>Ages</t>
  </si>
  <si>
    <t>TAMT (p/f)</t>
  </si>
  <si>
    <t>Percent Body Fat</t>
  </si>
  <si>
    <t>Very Lean</t>
  </si>
  <si>
    <t>Triceps &amp; Calf Skinfold</t>
  </si>
  <si>
    <t>Reverse Curl</t>
  </si>
  <si>
    <t>Seated Push-Up</t>
  </si>
  <si>
    <t>Bench Press</t>
  </si>
  <si>
    <t>Dumbbell Press</t>
  </si>
  <si>
    <t>Grip Strength</t>
  </si>
  <si>
    <t>Modified Apley</t>
  </si>
  <si>
    <t>Modified Thomas</t>
  </si>
  <si>
    <t>Target Stretch</t>
  </si>
  <si>
    <t>Tricep + Subscapular Skinfolds/ Enter Tricep 1st</t>
  </si>
  <si>
    <t>Enter Subscapular Skinfold 2nd</t>
  </si>
  <si>
    <t>Tricep+ subscapular %BF (calculated)</t>
  </si>
  <si>
    <t>Tricep Skinfold Only</t>
  </si>
  <si>
    <t>Tricep skinfold only % BF (calculated)</t>
  </si>
  <si>
    <t>Tricep Skinfold</t>
  </si>
  <si>
    <t>HFZ Low</t>
  </si>
  <si>
    <t>HFZ High</t>
  </si>
  <si>
    <t>Tri Only calc</t>
  </si>
  <si>
    <t>Tri+Subscap</t>
  </si>
  <si>
    <t xml:space="preserve">Thank you for using the Brockport classification-specific calculator to assess the fitness levels of your students.  </t>
  </si>
  <si>
    <t xml:space="preserve">The test items displayed in each calculator represent the recommended and optional test items for a specific classification.  </t>
  </si>
  <si>
    <t>Criterion-referenced standards used for each test item are further defined by age and gender of the student.</t>
  </si>
  <si>
    <t>How to use the calculator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</si>
  <si>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Enter the student information as noted.  Fields with an * denote required fields in order to determine or calculate the score for the appropriate standard for that test item.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</si>
  <si>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Once you have tested the student for the classification test items, enter the scores for</t>
    </r>
  </si>
  <si>
    <t>the test items in the calculator.</t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</si>
  <si>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Once a score has been entered, the cell color will change to determine if the score is in the Adapted Fitness Zone or the Healthy Fitness Zone for that test item.</t>
    </r>
  </si>
  <si>
    <r>
      <t>a.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If the score is NOT in either fitness zone, then the cell color will not change.</t>
    </r>
  </si>
  <si>
    <r>
      <t>b.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If the score is in the Adapted Fitness Zone for that test item, the cell color will</t>
    </r>
  </si>
  <si>
    <t>change to light green.</t>
  </si>
  <si>
    <r>
      <t>c.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If the score is in the Healthy Fitness Zone for that test item, then the</t>
    </r>
  </si>
  <si>
    <t>cell color will change to a light blue.</t>
  </si>
  <si>
    <r>
      <t>d.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For Percent Body Fat Entered and/or Body Mass Index for a classification</t>
    </r>
  </si>
  <si>
    <t>test item, if the score is in the Very Lean category, then the cell color will</t>
  </si>
  <si>
    <t>change to a light red.</t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</si>
  <si>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For certain Brockport test items, you will need to enter a P (for passing) or F (for failing)</t>
    </r>
  </si>
  <si>
    <t>for a test item.  The test item name will include this information in the appropriate</t>
  </si>
  <si>
    <t>column title.</t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</si>
  <si>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The Fitnessgram calculator is included on your Brockport web resources page</t>
    </r>
  </si>
  <si>
    <t>if you would like to test students with disabilities using the FG test battery and</t>
  </si>
  <si>
    <t>general population standards.  Note that Human Kinetics did not create the Fitnessgram calculator.  The cell colors do not change if a student meets the Healthy</t>
  </si>
  <si>
    <t>Fitness Zone standard for a test item.   You will need to check the scores</t>
  </si>
  <si>
    <t>against the Fitnessgram standards.</t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</si>
  <si>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 xml:space="preserve">Please refer to your </t>
    </r>
    <r>
      <rPr>
        <i/>
        <sz val="11"/>
        <color theme="1"/>
        <rFont val="Calibri"/>
        <family val="2"/>
        <scheme val="minor"/>
      </rPr>
      <t>Brockport Physical Fitness Test Manual, second edition,</t>
    </r>
    <r>
      <rPr>
        <sz val="11"/>
        <color theme="1"/>
        <rFont val="Calibri"/>
        <family val="2"/>
        <scheme val="minor"/>
      </rPr>
      <t xml:space="preserve"> for</t>
    </r>
  </si>
  <si>
    <t>complete information on the five disability classifications, including recommended</t>
  </si>
  <si>
    <t>and optional test items, standards, and test administration.</t>
  </si>
  <si>
    <t>Musculoskeletal Functioning (Strength and Flexibility) Test Items</t>
  </si>
  <si>
    <t xml:space="preserve">Musculoskeletal Functioning -- Target Stretch Test Items (enter score 0, 1, or 2) </t>
  </si>
  <si>
    <t>Wrist Extension - Right</t>
  </si>
  <si>
    <t>Wrist Extension - Left</t>
  </si>
  <si>
    <t>Elbow Extension - Right</t>
  </si>
  <si>
    <t xml:space="preserve">Elbow Extension - Left </t>
  </si>
  <si>
    <t>Shoulder Extension - Right</t>
  </si>
  <si>
    <t xml:space="preserve">Shoulder Extension - Left </t>
  </si>
  <si>
    <t xml:space="preserve">Shoulder Abduction - Right </t>
  </si>
  <si>
    <t>Shoulder Abduction - Left</t>
  </si>
  <si>
    <t>Shoulder External Rotation - Right</t>
  </si>
  <si>
    <t>Shoulder External Rotation - Left</t>
  </si>
  <si>
    <t>Forearm Supination - Right</t>
  </si>
  <si>
    <t>Forearm Supination - Left</t>
  </si>
  <si>
    <t>Forearm Pronation - Right</t>
  </si>
  <si>
    <t>Forearm Pronation - Left</t>
  </si>
  <si>
    <t>Knee Extension - Right</t>
  </si>
  <si>
    <t xml:space="preserve">Knee Extension - Left </t>
  </si>
  <si>
    <r>
      <t xml:space="preserve">7.     </t>
    </r>
    <r>
      <rPr>
        <b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 It is highly recommended that you do not print the calculator due to the number of test items.  The calculator is locked and cannot be altered to hide columns, etc.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</si>
</sst>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rgb="FF9C65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8"/>
      <name val="Calibri"/>
      <family val="2"/>
      <scheme val="minor"/>
    </font>
    <font>
      <sz val="11"/>
      <color theme="5" tint="0.39997558519241921"/>
      <name val="Calibri"/>
      <family val="2"/>
      <scheme val="minor"/>
    </font>
    <font>
      <sz val="11"/>
      <name val="Calibri"/>
      <family val="2"/>
      <scheme val="minor"/>
    </font>
    <font>
      <sz val="7"/>
      <color theme="1"/>
      <name val="Times New Roman"/>
      <family val="1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9">
    <xf numFmtId="0" fontId="0" fillId="0" borderId="0" xfId="0"/>
    <xf numFmtId="0" fontId="3" fillId="2" borderId="0" xfId="1" applyFont="1" applyAlignment="1">
      <alignment vertical="top"/>
    </xf>
    <xf numFmtId="49" fontId="5" fillId="7" borderId="0" xfId="1" applyNumberFormat="1" applyFont="1" applyFill="1" applyAlignment="1">
      <alignment horizontal="left"/>
    </xf>
    <xf numFmtId="0" fontId="5" fillId="5" borderId="0" xfId="1" applyFont="1" applyFill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1" applyNumberFormat="1" applyFill="1"/>
    <xf numFmtId="0" fontId="6" fillId="0" borderId="0" xfId="1" applyFont="1" applyFill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7" fillId="8" borderId="0" xfId="1" applyNumberFormat="1" applyFont="1" applyFill="1"/>
    <xf numFmtId="0" fontId="0" fillId="0" borderId="0" xfId="0" applyAlignment="1">
      <alignment vertical="center"/>
    </xf>
    <xf numFmtId="0" fontId="1" fillId="8" borderId="0" xfId="1" applyNumberFormat="1" applyFill="1"/>
    <xf numFmtId="0" fontId="5" fillId="10" borderId="0" xfId="1" applyFont="1" applyFill="1" applyAlignment="1">
      <alignment horizontal="left"/>
    </xf>
    <xf numFmtId="0" fontId="5" fillId="10" borderId="0" xfId="0" applyFont="1" applyFill="1" applyAlignment="1">
      <alignment horizontal="left"/>
    </xf>
    <xf numFmtId="0" fontId="6" fillId="0" borderId="0" xfId="1" applyFont="1" applyFill="1" applyAlignment="1">
      <alignment horizontal="center" wrapText="1"/>
    </xf>
    <xf numFmtId="49" fontId="4" fillId="3" borderId="0" xfId="1" applyNumberFormat="1" applyFont="1" applyFill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2" fontId="8" fillId="0" borderId="0" xfId="0" applyNumberFormat="1" applyFont="1" applyProtection="1"/>
    <xf numFmtId="0" fontId="8" fillId="0" borderId="0" xfId="1" applyFont="1" applyFill="1" applyProtection="1">
      <protection locked="0"/>
    </xf>
    <xf numFmtId="0" fontId="8" fillId="0" borderId="0" xfId="0" applyFont="1" applyProtection="1">
      <protection locked="0"/>
    </xf>
    <xf numFmtId="0" fontId="6" fillId="11" borderId="0" xfId="0" applyFont="1" applyFill="1" applyAlignment="1">
      <alignment wrapText="1"/>
    </xf>
    <xf numFmtId="0" fontId="6" fillId="12" borderId="0" xfId="0" applyFont="1" applyFill="1" applyAlignment="1">
      <alignment wrapText="1"/>
    </xf>
    <xf numFmtId="0" fontId="6" fillId="13" borderId="0" xfId="0" applyFont="1" applyFill="1" applyAlignment="1">
      <alignment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indent="5"/>
    </xf>
    <xf numFmtId="0" fontId="0" fillId="0" borderId="0" xfId="0" applyAlignment="1">
      <alignment horizontal="left" vertical="center" indent="10"/>
    </xf>
    <xf numFmtId="0" fontId="11" fillId="0" borderId="0" xfId="0" applyFont="1" applyAlignment="1">
      <alignment vertical="center"/>
    </xf>
    <xf numFmtId="49" fontId="2" fillId="6" borderId="0" xfId="1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9" borderId="0" xfId="0" applyFont="1" applyFill="1" applyAlignment="1">
      <alignment horizontal="center" vertical="center" wrapText="1"/>
    </xf>
    <xf numFmtId="0" fontId="2" fillId="14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/>
    <xf numFmtId="0" fontId="0" fillId="4" borderId="3" xfId="0" applyFill="1" applyBorder="1" applyAlignment="1">
      <alignment horizontal="center"/>
    </xf>
  </cellXfs>
  <cellStyles count="2">
    <cellStyle name="Neutral" xfId="1" builtinId="28"/>
    <cellStyle name="Normal" xfId="0" builtinId="0"/>
  </cellStyles>
  <dxfs count="15">
    <dxf>
      <font>
        <color theme="1"/>
      </font>
      <fill>
        <patternFill>
          <bgColor theme="3" tint="0.79998168889431442"/>
        </patternFill>
      </fill>
    </dxf>
    <dxf>
      <fill>
        <patternFill patternType="none">
          <bgColor auto="1"/>
        </patternFill>
      </fill>
    </dxf>
    <dxf>
      <font>
        <color theme="1"/>
      </font>
      <fill>
        <patternFill>
          <bgColor theme="3" tint="0.79998168889431442"/>
        </patternFill>
      </fill>
    </dxf>
    <dxf>
      <fill>
        <patternFill patternType="none">
          <bgColor auto="1"/>
        </patternFill>
      </fill>
    </dxf>
    <dxf>
      <font>
        <color theme="1"/>
      </font>
      <fill>
        <patternFill>
          <bgColor theme="3" tint="0.79998168889431442"/>
        </patternFill>
      </fill>
    </dxf>
    <dxf>
      <fill>
        <patternFill>
          <bgColor rgb="FFFFC7CE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E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56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baseColWidth="10" defaultColWidth="8.83203125" defaultRowHeight="15" x14ac:dyDescent="0.2"/>
  <cols>
    <col min="1" max="1" width="18.6640625" customWidth="1"/>
    <col min="2" max="3" width="18.5" customWidth="1"/>
    <col min="4" max="5" width="9.1640625" customWidth="1"/>
    <col min="7" max="7" width="10.6640625" customWidth="1"/>
    <col min="8" max="8" width="10.5" customWidth="1"/>
    <col min="17" max="17" width="14.83203125" customWidth="1"/>
    <col min="20" max="20" width="13.33203125" customWidth="1"/>
    <col min="22" max="24" width="11.5" customWidth="1"/>
    <col min="25" max="25" width="11.33203125" customWidth="1"/>
  </cols>
  <sheetData>
    <row r="1" spans="1:56" s="1" customFormat="1" ht="67.5" customHeight="1" x14ac:dyDescent="0.2">
      <c r="A1" s="1" t="s">
        <v>11</v>
      </c>
    </row>
    <row r="2" spans="1:56" s="4" customFormat="1" ht="47.25" customHeight="1" x14ac:dyDescent="0.25">
      <c r="A2" s="2" t="s">
        <v>0</v>
      </c>
      <c r="B2" s="2"/>
      <c r="C2" s="2"/>
      <c r="D2" s="2"/>
      <c r="E2" s="2"/>
      <c r="F2" s="3" t="s">
        <v>1</v>
      </c>
      <c r="G2" s="3"/>
      <c r="H2" s="3"/>
      <c r="I2" s="12" t="s">
        <v>2</v>
      </c>
      <c r="J2" s="12"/>
      <c r="K2" s="12"/>
      <c r="L2" s="12"/>
      <c r="M2" s="12"/>
      <c r="N2" s="13"/>
    </row>
    <row r="3" spans="1:56" s="11" customFormat="1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</row>
    <row r="4" spans="1:56" s="10" customFormat="1" ht="45" customHeight="1" x14ac:dyDescent="0.2">
      <c r="A4" s="30" t="s">
        <v>6</v>
      </c>
      <c r="B4" s="31"/>
      <c r="C4" s="31"/>
      <c r="D4" s="31"/>
      <c r="E4" s="31"/>
      <c r="F4" s="31"/>
      <c r="G4" s="31"/>
      <c r="H4" s="29" t="s">
        <v>16</v>
      </c>
      <c r="I4" s="29"/>
      <c r="J4" s="29"/>
      <c r="K4" s="29"/>
      <c r="L4" s="29"/>
      <c r="M4" s="29"/>
      <c r="N4" s="29"/>
      <c r="O4" s="29"/>
      <c r="P4" s="29"/>
      <c r="Q4" s="15" t="s">
        <v>15</v>
      </c>
      <c r="R4" s="32" t="s">
        <v>84</v>
      </c>
      <c r="S4" s="32"/>
      <c r="T4" s="32"/>
      <c r="U4" s="32"/>
      <c r="V4" s="32"/>
      <c r="W4" s="32"/>
      <c r="X4" s="32"/>
      <c r="Y4" s="32"/>
      <c r="Z4" s="32"/>
      <c r="AA4" s="33" t="s">
        <v>85</v>
      </c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</row>
    <row r="5" spans="1:56" s="6" customFormat="1" ht="55.75" customHeight="1" x14ac:dyDescent="0.15">
      <c r="A5" s="6" t="s">
        <v>3</v>
      </c>
      <c r="B5" s="6" t="s">
        <v>4</v>
      </c>
      <c r="C5" s="6" t="s">
        <v>14</v>
      </c>
      <c r="D5" s="6" t="s">
        <v>5</v>
      </c>
      <c r="E5" s="6" t="s">
        <v>7</v>
      </c>
      <c r="F5" s="6" t="s">
        <v>12</v>
      </c>
      <c r="G5" s="14" t="s">
        <v>8</v>
      </c>
      <c r="H5" s="7" t="s">
        <v>13</v>
      </c>
      <c r="I5" s="8" t="s">
        <v>9</v>
      </c>
      <c r="J5" s="7" t="s">
        <v>10</v>
      </c>
      <c r="K5" s="22" t="s">
        <v>17</v>
      </c>
      <c r="L5" s="23" t="s">
        <v>50</v>
      </c>
      <c r="M5" s="23" t="s">
        <v>51</v>
      </c>
      <c r="N5" s="21" t="s">
        <v>47</v>
      </c>
      <c r="O5" s="21" t="s">
        <v>48</v>
      </c>
      <c r="P5" s="21" t="s">
        <v>49</v>
      </c>
      <c r="Q5" s="6" t="s">
        <v>18</v>
      </c>
      <c r="R5" s="6" t="s">
        <v>19</v>
      </c>
      <c r="S5" s="6" t="s">
        <v>20</v>
      </c>
      <c r="T5" s="6" t="s">
        <v>21</v>
      </c>
      <c r="U5" s="6" t="s">
        <v>22</v>
      </c>
      <c r="V5" s="6" t="s">
        <v>23</v>
      </c>
      <c r="W5" s="6" t="s">
        <v>24</v>
      </c>
      <c r="X5" s="6" t="s">
        <v>25</v>
      </c>
      <c r="Y5" s="6" t="s">
        <v>26</v>
      </c>
      <c r="Z5" s="6" t="s">
        <v>27</v>
      </c>
      <c r="AA5" s="6" t="s">
        <v>86</v>
      </c>
      <c r="AB5" s="6" t="s">
        <v>87</v>
      </c>
      <c r="AC5" s="6" t="s">
        <v>88</v>
      </c>
      <c r="AD5" s="6" t="s">
        <v>89</v>
      </c>
      <c r="AE5" s="6" t="s">
        <v>90</v>
      </c>
      <c r="AF5" s="6" t="s">
        <v>91</v>
      </c>
      <c r="AG5" s="6" t="s">
        <v>92</v>
      </c>
      <c r="AH5" s="6" t="s">
        <v>93</v>
      </c>
      <c r="AI5" s="6" t="s">
        <v>94</v>
      </c>
      <c r="AJ5" s="6" t="s">
        <v>95</v>
      </c>
      <c r="AK5" s="6" t="s">
        <v>96</v>
      </c>
      <c r="AL5" s="6" t="s">
        <v>97</v>
      </c>
      <c r="AM5" s="6" t="s">
        <v>98</v>
      </c>
      <c r="AN5" s="6" t="s">
        <v>99</v>
      </c>
      <c r="AO5" s="6" t="s">
        <v>100</v>
      </c>
      <c r="AP5" s="6" t="s">
        <v>101</v>
      </c>
    </row>
    <row r="6" spans="1:56" s="19" customFormat="1" x14ac:dyDescent="0.2">
      <c r="H6" s="20"/>
      <c r="I6" s="20"/>
      <c r="J6" s="18" t="str">
        <f>IF(AND(H6&gt;0,I6&gt;0),(I6/(H6*H6))*703, " ")</f>
        <v xml:space="preserve"> </v>
      </c>
      <c r="K6" s="20"/>
      <c r="L6" s="20"/>
      <c r="M6" s="18" t="str">
        <f>IF($L6&gt;0,IF($F6="F",1.11*$L6+VLOOKUP($G6,Ages!$A$3:$AA$10,27,0),1.35*$L6+VLOOKUP($G6,Ages!$A$14:$AA$21,27,0)),"")</f>
        <v/>
      </c>
      <c r="N6" s="20"/>
      <c r="O6" s="20"/>
      <c r="P6" s="18" t="str">
        <f>IF(AND($N6&gt;0,$O6&gt;0),IF($F6="F",IF(SUM($N6,$O6)&lt;=35,1.33*($N6+$O6)-0.013*POWER(($N6+$O6),2)-2.5,0.546*($N6+$O6)+9.7),IF($F6="M",1.21*($N6+$O6)-0.008*POWER(($N6+$O6),2)-VLOOKUP($G6,Ages!$A$26:$B$33,2,0))),"")</f>
        <v/>
      </c>
    </row>
    <row r="7" spans="1:56" s="19" customFormat="1" x14ac:dyDescent="0.2">
      <c r="H7" s="20"/>
      <c r="I7" s="20"/>
      <c r="J7" s="18" t="str">
        <f t="shared" ref="J7:J70" si="0">IF(AND(H7&gt;0,I7&gt;0),(I7/(H7*H7))*703, " ")</f>
        <v xml:space="preserve"> </v>
      </c>
      <c r="K7" s="20"/>
      <c r="L7" s="20"/>
      <c r="M7" s="18" t="str">
        <f>IF($L7&gt;0,IF($F7="F",1.11*$L7+VLOOKUP($G7,Ages!$A$3:$AA$10,27,0),1.35*$L7+VLOOKUP($G7,Ages!$A$14:$AA$21,27,0)),"")</f>
        <v/>
      </c>
      <c r="N7" s="20"/>
      <c r="O7" s="20"/>
      <c r="P7" s="18" t="str">
        <f>IF(AND($N7&gt;0,$O7&gt;0),IF($F7="F",IF(SUM($N7,$O7)&lt;=35,1.33*($N7+$O7)-0.013*POWER(($N7+$O7),2)-2.5,0.546*($N7+$O7)+9.7),IF($F7="M",1.21*($N7+$O7)-0.008*POWER(($N7+$O7),2)-VLOOKUP($G7,Ages!$A$26:$B$33,2,0))),"")</f>
        <v/>
      </c>
    </row>
    <row r="8" spans="1:56" s="19" customFormat="1" x14ac:dyDescent="0.2">
      <c r="H8" s="20"/>
      <c r="I8" s="20"/>
      <c r="J8" s="18" t="str">
        <f t="shared" si="0"/>
        <v xml:space="preserve"> </v>
      </c>
      <c r="K8" s="20"/>
      <c r="L8" s="20"/>
      <c r="M8" s="18" t="str">
        <f>IF($L8&gt;0,IF($F8="F",1.11*$L8+VLOOKUP($G8,Ages!$A$3:$AA$10,27,0),1.35*$L8+VLOOKUP($G8,Ages!$A$14:$AA$21,27,0)),"")</f>
        <v/>
      </c>
      <c r="N8" s="20"/>
      <c r="O8" s="20"/>
      <c r="P8" s="18" t="str">
        <f>IF(AND($N8&gt;0,$O8&gt;0),IF($F8="F",IF(SUM($N8,$O8)&lt;=35,1.33*($N8+$O8)-0.013*POWER(($N8+$O8),2)-2.5,0.546*($N8+$O8)+9.7),IF($F8="M",1.21*($N8+$O8)-0.008*POWER(($N8+$O8),2)-VLOOKUP($G8,Ages!$A$26:$B$33,2,0))),"")</f>
        <v/>
      </c>
    </row>
    <row r="9" spans="1:56" s="19" customFormat="1" x14ac:dyDescent="0.2">
      <c r="H9" s="20"/>
      <c r="I9" s="20"/>
      <c r="J9" s="18" t="str">
        <f t="shared" si="0"/>
        <v xml:space="preserve"> </v>
      </c>
      <c r="K9" s="20"/>
      <c r="L9" s="20"/>
      <c r="M9" s="18" t="str">
        <f>IF($L9&gt;0,IF($F9="F",1.11*$L9+VLOOKUP($G9,Ages!$A$3:$AA$10,27,0),1.35*$L9+VLOOKUP($G9,Ages!$A$14:$AA$21,27,0)),"")</f>
        <v/>
      </c>
      <c r="N9" s="20"/>
      <c r="O9" s="20"/>
      <c r="P9" s="18" t="str">
        <f>IF(AND($N9&gt;0,$O9&gt;0),IF($F9="F",IF(SUM($N9,$O9)&lt;=35,1.33*($N9+$O9)-0.013*POWER(($N9+$O9),2)-2.5,0.546*($N9+$O9)+9.7),IF($F9="M",1.21*($N9+$O9)-0.008*POWER(($N9+$O9),2)-VLOOKUP($G9,Ages!$A$26:$B$33,2,0))),"")</f>
        <v/>
      </c>
    </row>
    <row r="10" spans="1:56" s="19" customFormat="1" x14ac:dyDescent="0.2">
      <c r="H10" s="20"/>
      <c r="I10" s="20"/>
      <c r="J10" s="18" t="str">
        <f t="shared" si="0"/>
        <v xml:space="preserve"> </v>
      </c>
      <c r="K10" s="20"/>
      <c r="L10" s="20"/>
      <c r="M10" s="18" t="str">
        <f>IF($L10&gt;0,IF($F10="F",1.11*$L10+VLOOKUP($G10,Ages!$A$3:$AA$10,27,0),1.35*$L10+VLOOKUP($G10,Ages!$A$14:$AA$21,27,0)),"")</f>
        <v/>
      </c>
      <c r="N10" s="20"/>
      <c r="O10" s="20"/>
      <c r="P10" s="18" t="str">
        <f>IF(AND($N10&gt;0,$O10&gt;0),IF($F10="F",IF(SUM($N10,$O10)&lt;=35,1.33*($N10+$O10)-0.013*POWER(($N10+$O10),2)-2.5,0.546*($N10+$O10)+9.7),IF($F10="M",1.21*($N10+$O10)-0.008*POWER(($N10+$O10),2)-VLOOKUP($G10,Ages!$A$26:$B$33,2,0))),"")</f>
        <v/>
      </c>
    </row>
    <row r="11" spans="1:56" s="19" customFormat="1" x14ac:dyDescent="0.2">
      <c r="H11" s="20"/>
      <c r="I11" s="20"/>
      <c r="J11" s="18" t="str">
        <f t="shared" si="0"/>
        <v xml:space="preserve"> </v>
      </c>
      <c r="K11" s="20"/>
      <c r="L11" s="20"/>
      <c r="M11" s="18" t="str">
        <f>IF($L11&gt;0,IF($F11="F",1.11*$L11+VLOOKUP($G11,Ages!$A$3:$AA$10,27,0),1.35*$L11+VLOOKUP($G11,Ages!$A$14:$AA$21,27,0)),"")</f>
        <v/>
      </c>
      <c r="N11" s="20"/>
      <c r="O11" s="20"/>
      <c r="P11" s="18" t="str">
        <f>IF(AND($N11&gt;0,$O11&gt;0),IF($F11="F",IF(SUM($N11,$O11)&lt;=35,1.33*($N11+$O11)-0.013*POWER(($N11+$O11),2)-2.5,0.546*($N11+$O11)+9.7),IF($F11="M",1.21*($N11+$O11)-0.008*POWER(($N11+$O11),2)-VLOOKUP($G11,Ages!$A$26:$B$33,2,0))),"")</f>
        <v/>
      </c>
    </row>
    <row r="12" spans="1:56" s="19" customFormat="1" x14ac:dyDescent="0.2">
      <c r="H12" s="20"/>
      <c r="I12" s="20"/>
      <c r="J12" s="18" t="str">
        <f t="shared" si="0"/>
        <v xml:space="preserve"> </v>
      </c>
      <c r="K12" s="20"/>
      <c r="L12" s="20"/>
      <c r="M12" s="18" t="str">
        <f>IF($L12&gt;0,IF($F12="F",1.11*$L12+VLOOKUP($G12,Ages!$A$3:$AA$10,27,0),1.35*$L12+VLOOKUP($G12,Ages!$A$14:$AA$21,27,0)),"")</f>
        <v/>
      </c>
      <c r="N12" s="20"/>
      <c r="O12" s="20"/>
      <c r="P12" s="18" t="str">
        <f>IF(AND($N12&gt;0,$O12&gt;0),IF($F12="F",IF(SUM($N12,$O12)&lt;=35,1.33*($N12+$O12)-0.013*POWER(($N12+$O12),2)-2.5,0.546*($N12+$O12)+9.7),IF($F12="M",1.21*($N12+$O12)-0.008*POWER(($N12+$O12),2)-VLOOKUP($G12,Ages!$A$26:$B$33,2,0))),"")</f>
        <v/>
      </c>
    </row>
    <row r="13" spans="1:56" s="19" customFormat="1" x14ac:dyDescent="0.2">
      <c r="H13" s="20"/>
      <c r="I13" s="20"/>
      <c r="J13" s="18" t="str">
        <f t="shared" si="0"/>
        <v xml:space="preserve"> </v>
      </c>
      <c r="K13" s="20"/>
      <c r="L13" s="20"/>
      <c r="M13" s="18" t="str">
        <f>IF($L13&gt;0,IF($F13="F",1.11*$L13+VLOOKUP($G13,Ages!$A$3:$AA$10,27,0),1.35*$L13+VLOOKUP($G13,Ages!$A$14:$AA$21,27,0)),"")</f>
        <v/>
      </c>
      <c r="N13" s="20"/>
      <c r="O13" s="20"/>
      <c r="P13" s="18" t="str">
        <f>IF(AND($N13&gt;0,$O13&gt;0),IF($F13="F",IF(SUM($N13,$O13)&lt;=35,1.33*($N13+$O13)-0.013*POWER(($N13+$O13),2)-2.5,0.546*($N13+$O13)+9.7),IF($F13="M",1.21*($N13+$O13)-0.008*POWER(($N13+$O13),2)-VLOOKUP($G13,Ages!$A$26:$B$33,2,0))),"")</f>
        <v/>
      </c>
    </row>
    <row r="14" spans="1:56" s="19" customFormat="1" x14ac:dyDescent="0.2">
      <c r="H14" s="20"/>
      <c r="I14" s="20"/>
      <c r="J14" s="18" t="str">
        <f t="shared" si="0"/>
        <v xml:space="preserve"> </v>
      </c>
      <c r="K14" s="20"/>
      <c r="L14" s="20"/>
      <c r="M14" s="18" t="str">
        <f>IF($L14&gt;0,IF($F14="F",1.11*$L14+VLOOKUP($G14,Ages!$A$3:$AA$10,27,0),1.35*$L14+VLOOKUP($G14,Ages!$A$14:$AA$21,27,0)),"")</f>
        <v/>
      </c>
      <c r="N14" s="20"/>
      <c r="O14" s="20"/>
      <c r="P14" s="18" t="str">
        <f>IF(AND($N14&gt;0,$O14&gt;0),IF($F14="F",IF(SUM($N14,$O14)&lt;=35,1.33*($N14+$O14)-0.013*POWER(($N14+$O14),2)-2.5,0.546*($N14+$O14)+9.7),IF($F14="M",1.21*($N14+$O14)-0.008*POWER(($N14+$O14),2)-VLOOKUP($G14,Ages!$A$26:$B$33,2,0))),"")</f>
        <v/>
      </c>
    </row>
    <row r="15" spans="1:56" s="19" customFormat="1" x14ac:dyDescent="0.2">
      <c r="H15" s="20"/>
      <c r="I15" s="20"/>
      <c r="J15" s="18" t="str">
        <f t="shared" si="0"/>
        <v xml:space="preserve"> </v>
      </c>
      <c r="K15" s="20"/>
      <c r="L15" s="20"/>
      <c r="M15" s="18" t="str">
        <f>IF($L15&gt;0,IF($F15="F",1.11*$L15+VLOOKUP($G15,Ages!$A$3:$AA$10,27,0),1.35*$L15+VLOOKUP($G15,Ages!$A$14:$AA$21,27,0)),"")</f>
        <v/>
      </c>
      <c r="N15" s="20"/>
      <c r="O15" s="20"/>
      <c r="P15" s="18" t="str">
        <f>IF(AND($N15&gt;0,$O15&gt;0),IF($F15="F",IF(SUM($N15,$O15)&lt;=35,1.33*($N15+$O15)-0.013*POWER(($N15+$O15),2)-2.5,0.546*($N15+$O15)+9.7),IF($F15="M",1.21*($N15+$O15)-0.008*POWER(($N15+$O15),2)-VLOOKUP($G15,Ages!$A$26:$B$33,2,0))),"")</f>
        <v/>
      </c>
    </row>
    <row r="16" spans="1:56" s="19" customFormat="1" x14ac:dyDescent="0.2">
      <c r="H16" s="20"/>
      <c r="I16" s="20"/>
      <c r="J16" s="18" t="str">
        <f t="shared" si="0"/>
        <v xml:space="preserve"> </v>
      </c>
      <c r="K16" s="20"/>
      <c r="L16" s="20"/>
      <c r="M16" s="18" t="str">
        <f>IF($L16&gt;0,IF($F16="F",1.11*$L16+VLOOKUP($G16,Ages!$A$3:$AA$10,27,0),1.35*$L16+VLOOKUP($G16,Ages!$A$14:$AA$21,27,0)),"")</f>
        <v/>
      </c>
      <c r="N16" s="20"/>
      <c r="O16" s="20"/>
      <c r="P16" s="18" t="str">
        <f>IF(AND($N16&gt;0,$O16&gt;0),IF($F16="F",IF(SUM($N16,$O16)&lt;=35,1.33*($N16+$O16)-0.013*POWER(($N16+$O16),2)-2.5,0.546*($N16+$O16)+9.7),IF($F16="M",1.21*($N16+$O16)-0.008*POWER(($N16+$O16),2)-VLOOKUP($G16,Ages!$A$26:$B$33,2,0))),"")</f>
        <v/>
      </c>
    </row>
    <row r="17" spans="8:16" s="19" customFormat="1" x14ac:dyDescent="0.2">
      <c r="H17" s="20"/>
      <c r="I17" s="20"/>
      <c r="J17" s="18" t="str">
        <f t="shared" si="0"/>
        <v xml:space="preserve"> </v>
      </c>
      <c r="K17" s="20"/>
      <c r="L17" s="20"/>
      <c r="M17" s="18" t="str">
        <f>IF($L17&gt;0,IF($F17="F",1.11*$L17+VLOOKUP($G17,Ages!$A$3:$AA$10,27,0),1.35*$L17+VLOOKUP($G17,Ages!$A$14:$AA$21,27,0)),"")</f>
        <v/>
      </c>
      <c r="N17" s="20"/>
      <c r="O17" s="20"/>
      <c r="P17" s="18" t="str">
        <f>IF(AND($N17&gt;0,$O17&gt;0),IF($F17="F",IF(SUM($N17,$O17)&lt;=35,1.33*($N17+$O17)-0.013*POWER(($N17+$O17),2)-2.5,0.546*($N17+$O17)+9.7),IF($F17="M",1.21*($N17+$O17)-0.008*POWER(($N17+$O17),2)-VLOOKUP($G17,Ages!$A$26:$B$33,2,0))),"")</f>
        <v/>
      </c>
    </row>
    <row r="18" spans="8:16" s="19" customFormat="1" x14ac:dyDescent="0.2">
      <c r="H18" s="20"/>
      <c r="I18" s="20"/>
      <c r="J18" s="18" t="str">
        <f t="shared" si="0"/>
        <v xml:space="preserve"> </v>
      </c>
      <c r="K18" s="20"/>
      <c r="L18" s="20"/>
      <c r="M18" s="18" t="str">
        <f>IF($L18&gt;0,IF($F18="F",1.11*$L18+VLOOKUP($G18,Ages!$A$3:$AA$10,27,0),1.35*$L18+VLOOKUP($G18,Ages!$A$14:$AA$21,27,0)),"")</f>
        <v/>
      </c>
      <c r="N18" s="20"/>
      <c r="O18" s="20"/>
      <c r="P18" s="18" t="str">
        <f>IF(AND($N18&gt;0,$O18&gt;0),IF($F18="F",IF(SUM($N18,$O18)&lt;=35,1.33*($N18+$O18)-0.013*POWER(($N18+$O18),2)-2.5,0.546*($N18+$O18)+9.7),IF($F18="M",1.21*($N18+$O18)-0.008*POWER(($N18+$O18),2)-VLOOKUP($G18,Ages!$A$26:$B$33,2,0))),"")</f>
        <v/>
      </c>
    </row>
    <row r="19" spans="8:16" s="19" customFormat="1" x14ac:dyDescent="0.2">
      <c r="H19" s="20"/>
      <c r="I19" s="20"/>
      <c r="J19" s="18" t="str">
        <f t="shared" si="0"/>
        <v xml:space="preserve"> </v>
      </c>
      <c r="K19" s="20"/>
      <c r="L19" s="20"/>
      <c r="M19" s="18" t="str">
        <f>IF($L19&gt;0,IF($F19="F",1.11*$L19+VLOOKUP($G19,Ages!$A$3:$AA$10,27,0),1.35*$L19+VLOOKUP($G19,Ages!$A$14:$AA$21,27,0)),"")</f>
        <v/>
      </c>
      <c r="N19" s="20"/>
      <c r="O19" s="20"/>
      <c r="P19" s="18" t="str">
        <f>IF(AND($N19&gt;0,$O19&gt;0),IF($F19="F",IF(SUM($N19,$O19)&lt;=35,1.33*($N19+$O19)-0.013*POWER(($N19+$O19),2)-2.5,0.546*($N19+$O19)+9.7),IF($F19="M",1.21*($N19+$O19)-0.008*POWER(($N19+$O19),2)-VLOOKUP($G19,Ages!$A$26:$B$33,2,0))),"")</f>
        <v/>
      </c>
    </row>
    <row r="20" spans="8:16" s="19" customFormat="1" x14ac:dyDescent="0.2">
      <c r="H20" s="20"/>
      <c r="I20" s="20"/>
      <c r="J20" s="18" t="str">
        <f t="shared" si="0"/>
        <v xml:space="preserve"> </v>
      </c>
      <c r="K20" s="20"/>
      <c r="L20" s="20"/>
      <c r="M20" s="18" t="str">
        <f>IF($L20&gt;0,IF($F20="F",1.11*$L20+VLOOKUP($G20,Ages!$A$3:$AA$10,27,0),1.35*$L20+VLOOKUP($G20,Ages!$A$14:$AA$21,27,0)),"")</f>
        <v/>
      </c>
      <c r="N20" s="20"/>
      <c r="O20" s="20"/>
      <c r="P20" s="18" t="str">
        <f>IF(AND($N20&gt;0,$O20&gt;0),IF($F20="F",IF(SUM($N20,$O20)&lt;=35,1.33*($N20+$O20)-0.013*POWER(($N20+$O20),2)-2.5,0.546*($N20+$O20)+9.7),IF($F20="M",1.21*($N20+$O20)-0.008*POWER(($N20+$O20),2)-VLOOKUP($G20,Ages!$A$26:$B$33,2,0))),"")</f>
        <v/>
      </c>
    </row>
    <row r="21" spans="8:16" s="19" customFormat="1" x14ac:dyDescent="0.2">
      <c r="H21" s="20"/>
      <c r="I21" s="20"/>
      <c r="J21" s="18" t="str">
        <f t="shared" si="0"/>
        <v xml:space="preserve"> </v>
      </c>
      <c r="K21" s="20"/>
      <c r="L21" s="20"/>
      <c r="M21" s="18" t="str">
        <f>IF($L21&gt;0,IF($F21="F",1.11*$L21+VLOOKUP($G21,Ages!$A$3:$AA$10,27,0),1.35*$L21+VLOOKUP($G21,Ages!$A$14:$AA$21,27,0)),"")</f>
        <v/>
      </c>
      <c r="N21" s="20"/>
      <c r="O21" s="20"/>
      <c r="P21" s="18" t="str">
        <f>IF(AND($N21&gt;0,$O21&gt;0),IF($F21="F",IF(SUM($N21,$O21)&lt;=35,1.33*($N21+$O21)-0.013*POWER(($N21+$O21),2)-2.5,0.546*($N21+$O21)+9.7),IF($F21="M",1.21*($N21+$O21)-0.008*POWER(($N21+$O21),2)-VLOOKUP($G21,Ages!$A$26:$B$33,2,0))),"")</f>
        <v/>
      </c>
    </row>
    <row r="22" spans="8:16" s="19" customFormat="1" x14ac:dyDescent="0.2">
      <c r="H22" s="20"/>
      <c r="I22" s="20"/>
      <c r="J22" s="18" t="str">
        <f t="shared" si="0"/>
        <v xml:space="preserve"> </v>
      </c>
      <c r="K22" s="20"/>
      <c r="L22" s="20"/>
      <c r="M22" s="18" t="str">
        <f>IF($L22&gt;0,IF($F22="F",1.11*$L22+VLOOKUP($G22,Ages!$A$3:$AA$10,27,0),1.35*$L22+VLOOKUP($G22,Ages!$A$14:$AA$21,27,0)),"")</f>
        <v/>
      </c>
      <c r="N22" s="20"/>
      <c r="O22" s="20"/>
      <c r="P22" s="18" t="str">
        <f>IF(AND($N22&gt;0,$O22&gt;0),IF($F22="F",IF(SUM($N22,$O22)&lt;=35,1.33*($N22+$O22)-0.013*POWER(($N22+$O22),2)-2.5,0.546*($N22+$O22)+9.7),IF($F22="M",1.21*($N22+$O22)-0.008*POWER(($N22+$O22),2)-VLOOKUP($G22,Ages!$A$26:$B$33,2,0))),"")</f>
        <v/>
      </c>
    </row>
    <row r="23" spans="8:16" s="19" customFormat="1" x14ac:dyDescent="0.2">
      <c r="H23" s="20"/>
      <c r="I23" s="20"/>
      <c r="J23" s="18" t="str">
        <f t="shared" si="0"/>
        <v xml:space="preserve"> </v>
      </c>
      <c r="K23" s="20"/>
      <c r="L23" s="20"/>
      <c r="M23" s="18" t="str">
        <f>IF($L23&gt;0,IF($F23="F",1.11*$L23+VLOOKUP($G23,Ages!$A$3:$AA$10,27,0),1.35*$L23+VLOOKUP($G23,Ages!$A$14:$AA$21,27,0)),"")</f>
        <v/>
      </c>
      <c r="N23" s="20"/>
      <c r="O23" s="20"/>
      <c r="P23" s="18" t="str">
        <f>IF(AND($N23&gt;0,$O23&gt;0),IF($F23="F",IF(SUM($N23,$O23)&lt;=35,1.33*($N23+$O23)-0.013*POWER(($N23+$O23),2)-2.5,0.546*($N23+$O23)+9.7),IF($F23="M",1.21*($N23+$O23)-0.008*POWER(($N23+$O23),2)-VLOOKUP($G23,Ages!$A$26:$B$33,2,0))),"")</f>
        <v/>
      </c>
    </row>
    <row r="24" spans="8:16" s="19" customFormat="1" x14ac:dyDescent="0.2">
      <c r="H24" s="20"/>
      <c r="I24" s="20"/>
      <c r="J24" s="18" t="str">
        <f t="shared" si="0"/>
        <v xml:space="preserve"> </v>
      </c>
      <c r="K24" s="20"/>
      <c r="L24" s="20"/>
      <c r="M24" s="18" t="str">
        <f>IF($L24&gt;0,IF($F24="F",1.11*$L24+VLOOKUP($G24,Ages!$A$3:$AA$10,27,0),1.35*$L24+VLOOKUP($G24,Ages!$A$14:$AA$21,27,0)),"")</f>
        <v/>
      </c>
      <c r="N24" s="20"/>
      <c r="O24" s="20"/>
      <c r="P24" s="18" t="str">
        <f>IF(AND($N24&gt;0,$O24&gt;0),IF($F24="F",IF(SUM($N24,$O24)&lt;=35,1.33*($N24+$O24)-0.013*POWER(($N24+$O24),2)-2.5,0.546*($N24+$O24)+9.7),IF($F24="M",1.21*($N24+$O24)-0.008*POWER(($N24+$O24),2)-VLOOKUP($G24,Ages!$A$26:$B$33,2,0))),"")</f>
        <v/>
      </c>
    </row>
    <row r="25" spans="8:16" s="19" customFormat="1" x14ac:dyDescent="0.2">
      <c r="H25" s="20"/>
      <c r="I25" s="20"/>
      <c r="J25" s="18" t="str">
        <f t="shared" si="0"/>
        <v xml:space="preserve"> </v>
      </c>
      <c r="K25" s="20"/>
      <c r="L25" s="20"/>
      <c r="M25" s="18" t="str">
        <f>IF($L25&gt;0,IF($F25="F",1.11*$L25+VLOOKUP($G25,Ages!$A$3:$AA$10,27,0),1.35*$L25+VLOOKUP($G25,Ages!$A$14:$AA$21,27,0)),"")</f>
        <v/>
      </c>
      <c r="N25" s="20"/>
      <c r="O25" s="20"/>
      <c r="P25" s="18" t="str">
        <f>IF(AND($N25&gt;0,$O25&gt;0),IF($F25="F",IF(SUM($N25,$O25)&lt;=35,1.33*($N25+$O25)-0.013*POWER(($N25+$O25),2)-2.5,0.546*($N25+$O25)+9.7),IF($F25="M",1.21*($N25+$O25)-0.008*POWER(($N25+$O25),2)-VLOOKUP($G25,Ages!$A$26:$B$33,2,0))),"")</f>
        <v/>
      </c>
    </row>
    <row r="26" spans="8:16" s="19" customFormat="1" x14ac:dyDescent="0.2">
      <c r="H26" s="20"/>
      <c r="I26" s="20"/>
      <c r="J26" s="18" t="str">
        <f t="shared" si="0"/>
        <v xml:space="preserve"> </v>
      </c>
      <c r="K26" s="20"/>
      <c r="L26" s="20"/>
      <c r="M26" s="18" t="str">
        <f>IF($L26&gt;0,IF($F26="F",1.11*$L26+VLOOKUP($G26,Ages!$A$3:$AA$10,27,0),1.35*$L26+VLOOKUP($G26,Ages!$A$14:$AA$21,27,0)),"")</f>
        <v/>
      </c>
      <c r="N26" s="20"/>
      <c r="O26" s="20"/>
      <c r="P26" s="18" t="str">
        <f>IF(AND($N26&gt;0,$O26&gt;0),IF($F26="F",IF(SUM($N26,$O26)&lt;=35,1.33*($N26+$O26)-0.013*POWER(($N26+$O26),2)-2.5,0.546*($N26+$O26)+9.7),IF($F26="M",1.21*($N26+$O26)-0.008*POWER(($N26+$O26),2)-VLOOKUP($G26,Ages!$A$26:$B$33,2,0))),"")</f>
        <v/>
      </c>
    </row>
    <row r="27" spans="8:16" s="19" customFormat="1" x14ac:dyDescent="0.2">
      <c r="H27" s="20"/>
      <c r="I27" s="20"/>
      <c r="J27" s="18" t="str">
        <f t="shared" si="0"/>
        <v xml:space="preserve"> </v>
      </c>
      <c r="K27" s="20"/>
      <c r="L27" s="20"/>
      <c r="M27" s="18" t="str">
        <f>IF($L27&gt;0,IF($F27="F",1.11*$L27+VLOOKUP($G27,Ages!$A$3:$AA$10,27,0),1.35*$L27+VLOOKUP($G27,Ages!$A$14:$AA$21,27,0)),"")</f>
        <v/>
      </c>
      <c r="N27" s="20"/>
      <c r="O27" s="20"/>
      <c r="P27" s="18" t="str">
        <f>IF(AND($N27&gt;0,$O27&gt;0),IF($F27="F",IF(SUM($N27,$O27)&lt;=35,1.33*($N27+$O27)-0.013*POWER(($N27+$O27),2)-2.5,0.546*($N27+$O27)+9.7),IF($F27="M",1.21*($N27+$O27)-0.008*POWER(($N27+$O27),2)-VLOOKUP($G27,Ages!$A$26:$B$33,2,0))),"")</f>
        <v/>
      </c>
    </row>
    <row r="28" spans="8:16" s="19" customFormat="1" x14ac:dyDescent="0.2">
      <c r="H28" s="20"/>
      <c r="I28" s="20"/>
      <c r="J28" s="18" t="str">
        <f t="shared" si="0"/>
        <v xml:space="preserve"> </v>
      </c>
      <c r="K28" s="20"/>
      <c r="L28" s="20"/>
      <c r="M28" s="18" t="str">
        <f>IF($L28&gt;0,IF($F28="F",1.11*$L28+VLOOKUP($G28,Ages!$A$3:$AA$10,27,0),1.35*$L28+VLOOKUP($G28,Ages!$A$14:$AA$21,27,0)),"")</f>
        <v/>
      </c>
      <c r="N28" s="20"/>
      <c r="O28" s="20"/>
      <c r="P28" s="18" t="str">
        <f>IF(AND($N28&gt;0,$O28&gt;0),IF($F28="F",IF(SUM($N28,$O28)&lt;=35,1.33*($N28+$O28)-0.013*POWER(($N28+$O28),2)-2.5,0.546*($N28+$O28)+9.7),IF($F28="M",1.21*($N28+$O28)-0.008*POWER(($N28+$O28),2)-VLOOKUP($G28,Ages!$A$26:$B$33,2,0))),"")</f>
        <v/>
      </c>
    </row>
    <row r="29" spans="8:16" s="19" customFormat="1" x14ac:dyDescent="0.2">
      <c r="H29" s="20"/>
      <c r="I29" s="20"/>
      <c r="J29" s="18" t="str">
        <f t="shared" si="0"/>
        <v xml:space="preserve"> </v>
      </c>
      <c r="K29" s="20"/>
      <c r="L29" s="20"/>
      <c r="M29" s="18" t="str">
        <f>IF($L29&gt;0,IF($F29="F",1.11*$L29+VLOOKUP($G29,Ages!$A$3:$AA$10,27,0),1.35*$L29+VLOOKUP($G29,Ages!$A$14:$AA$21,27,0)),"")</f>
        <v/>
      </c>
      <c r="N29" s="20"/>
      <c r="O29" s="20"/>
      <c r="P29" s="18" t="str">
        <f>IF(AND($N29&gt;0,$O29&gt;0),IF($F29="F",IF(SUM($N29,$O29)&lt;=35,1.33*($N29+$O29)-0.013*POWER(($N29+$O29),2)-2.5,0.546*($N29+$O29)+9.7),IF($F29="M",1.21*($N29+$O29)-0.008*POWER(($N29+$O29),2)-VLOOKUP($G29,Ages!$A$26:$B$33,2,0))),"")</f>
        <v/>
      </c>
    </row>
    <row r="30" spans="8:16" s="19" customFormat="1" x14ac:dyDescent="0.2">
      <c r="H30" s="20"/>
      <c r="I30" s="20"/>
      <c r="J30" s="18" t="str">
        <f t="shared" si="0"/>
        <v xml:space="preserve"> </v>
      </c>
      <c r="K30" s="20"/>
      <c r="L30" s="20"/>
      <c r="M30" s="18" t="str">
        <f>IF($L30&gt;0,IF($F30="F",1.11*$L30+VLOOKUP($G30,Ages!$A$3:$AA$10,27,0),1.35*$L30+VLOOKUP($G30,Ages!$A$14:$AA$21,27,0)),"")</f>
        <v/>
      </c>
      <c r="N30" s="20"/>
      <c r="O30" s="20"/>
      <c r="P30" s="18" t="str">
        <f>IF(AND($N30&gt;0,$O30&gt;0),IF($F30="F",IF(SUM($N30,$O30)&lt;=35,1.33*($N30+$O30)-0.013*POWER(($N30+$O30),2)-2.5,0.546*($N30+$O30)+9.7),IF($F30="M",1.21*($N30+$O30)-0.008*POWER(($N30+$O30),2)-VLOOKUP($G30,Ages!$A$26:$B$33,2,0))),"")</f>
        <v/>
      </c>
    </row>
    <row r="31" spans="8:16" s="19" customFormat="1" x14ac:dyDescent="0.2">
      <c r="H31" s="20"/>
      <c r="I31" s="20"/>
      <c r="J31" s="18" t="str">
        <f t="shared" si="0"/>
        <v xml:space="preserve"> </v>
      </c>
      <c r="K31" s="20"/>
      <c r="L31" s="20"/>
      <c r="M31" s="18" t="str">
        <f>IF($L31&gt;0,IF($F31="F",1.11*$L31+VLOOKUP($G31,Ages!$A$3:$AA$10,27,0),1.35*$L31+VLOOKUP($G31,Ages!$A$14:$AA$21,27,0)),"")</f>
        <v/>
      </c>
      <c r="N31" s="20"/>
      <c r="O31" s="20"/>
      <c r="P31" s="18" t="str">
        <f>IF(AND($N31&gt;0,$O31&gt;0),IF($F31="F",IF(SUM($N31,$O31)&lt;=35,1.33*($N31+$O31)-0.013*POWER(($N31+$O31),2)-2.5,0.546*($N31+$O31)+9.7),IF($F31="M",1.21*($N31+$O31)-0.008*POWER(($N31+$O31),2)-VLOOKUP($G31,Ages!$A$26:$B$33,2,0))),"")</f>
        <v/>
      </c>
    </row>
    <row r="32" spans="8:16" s="19" customFormat="1" x14ac:dyDescent="0.2">
      <c r="H32" s="20"/>
      <c r="I32" s="20"/>
      <c r="J32" s="18" t="str">
        <f t="shared" si="0"/>
        <v xml:space="preserve"> </v>
      </c>
      <c r="K32" s="20"/>
      <c r="L32" s="20"/>
      <c r="M32" s="18" t="str">
        <f>IF($L32&gt;0,IF($F32="F",1.11*$L32+VLOOKUP($G32,Ages!$A$3:$AA$10,27,0),1.35*$L32+VLOOKUP($G32,Ages!$A$14:$AA$21,27,0)),"")</f>
        <v/>
      </c>
      <c r="N32" s="20"/>
      <c r="O32" s="20"/>
      <c r="P32" s="18" t="str">
        <f>IF(AND($N32&gt;0,$O32&gt;0),IF($F32="F",IF(SUM($N32,$O32)&lt;=35,1.33*($N32+$O32)-0.013*POWER(($N32+$O32),2)-2.5,0.546*($N32+$O32)+9.7),IF($F32="M",1.21*($N32+$O32)-0.008*POWER(($N32+$O32),2)-VLOOKUP($G32,Ages!$A$26:$B$33,2,0))),"")</f>
        <v/>
      </c>
    </row>
    <row r="33" spans="8:16" s="19" customFormat="1" x14ac:dyDescent="0.2">
      <c r="H33" s="20"/>
      <c r="I33" s="20"/>
      <c r="J33" s="18" t="str">
        <f t="shared" si="0"/>
        <v xml:space="preserve"> </v>
      </c>
      <c r="K33" s="20"/>
      <c r="L33" s="20"/>
      <c r="M33" s="18" t="str">
        <f>IF($L33&gt;0,IF($F33="F",1.11*$L33+VLOOKUP($G33,Ages!$A$3:$AA$10,27,0),1.35*$L33+VLOOKUP($G33,Ages!$A$14:$AA$21,27,0)),"")</f>
        <v/>
      </c>
      <c r="N33" s="20"/>
      <c r="O33" s="20"/>
      <c r="P33" s="18" t="str">
        <f>IF(AND($N33&gt;0,$O33&gt;0),IF($F33="F",IF(SUM($N33,$O33)&lt;=35,1.33*($N33+$O33)-0.013*POWER(($N33+$O33),2)-2.5,0.546*($N33+$O33)+9.7),IF($F33="M",1.21*($N33+$O33)-0.008*POWER(($N33+$O33),2)-VLOOKUP($G33,Ages!$A$26:$B$33,2,0))),"")</f>
        <v/>
      </c>
    </row>
    <row r="34" spans="8:16" s="19" customFormat="1" x14ac:dyDescent="0.2">
      <c r="H34" s="20"/>
      <c r="I34" s="20"/>
      <c r="J34" s="18" t="str">
        <f t="shared" si="0"/>
        <v xml:space="preserve"> </v>
      </c>
      <c r="K34" s="20"/>
      <c r="L34" s="20"/>
      <c r="M34" s="18" t="str">
        <f>IF($L34&gt;0,IF($F34="F",1.11*$L34+VLOOKUP($G34,Ages!$A$3:$AA$10,27,0),1.35*$L34+VLOOKUP($G34,Ages!$A$14:$AA$21,27,0)),"")</f>
        <v/>
      </c>
      <c r="N34" s="20"/>
      <c r="O34" s="20"/>
      <c r="P34" s="18" t="str">
        <f>IF(AND($N34&gt;0,$O34&gt;0),IF($F34="F",IF(SUM($N34,$O34)&lt;=35,1.33*($N34+$O34)-0.013*POWER(($N34+$O34),2)-2.5,0.546*($N34+$O34)+9.7),IF($F34="M",1.21*($N34+$O34)-0.008*POWER(($N34+$O34),2)-VLOOKUP($G34,Ages!$A$26:$B$33,2,0))),"")</f>
        <v/>
      </c>
    </row>
    <row r="35" spans="8:16" s="19" customFormat="1" x14ac:dyDescent="0.2">
      <c r="H35" s="20"/>
      <c r="I35" s="20"/>
      <c r="J35" s="18" t="str">
        <f t="shared" si="0"/>
        <v xml:space="preserve"> </v>
      </c>
      <c r="K35" s="20"/>
      <c r="L35" s="20"/>
      <c r="M35" s="18" t="str">
        <f>IF($L35&gt;0,IF($F35="F",1.11*$L35+VLOOKUP($G35,Ages!$A$3:$AA$10,27,0),1.35*$L35+VLOOKUP($G35,Ages!$A$14:$AA$21,27,0)),"")</f>
        <v/>
      </c>
      <c r="N35" s="20"/>
      <c r="O35" s="20"/>
      <c r="P35" s="18" t="str">
        <f>IF(AND($N35&gt;0,$O35&gt;0),IF($F35="F",IF(SUM($N35,$O35)&lt;=35,1.33*($N35+$O35)-0.013*POWER(($N35+$O35),2)-2.5,0.546*($N35+$O35)+9.7),IF($F35="M",1.21*($N35+$O35)-0.008*POWER(($N35+$O35),2)-VLOOKUP($G35,Ages!$A$26:$B$33,2,0))),"")</f>
        <v/>
      </c>
    </row>
    <row r="36" spans="8:16" s="19" customFormat="1" x14ac:dyDescent="0.2">
      <c r="H36" s="20"/>
      <c r="I36" s="20"/>
      <c r="J36" s="18" t="str">
        <f t="shared" si="0"/>
        <v xml:space="preserve"> </v>
      </c>
      <c r="K36" s="20"/>
      <c r="L36" s="20"/>
      <c r="M36" s="18" t="str">
        <f>IF($L36&gt;0,IF($F36="F",1.11*$L36+VLOOKUP($G36,Ages!$A$3:$AA$10,27,0),1.35*$L36+VLOOKUP($G36,Ages!$A$14:$AA$21,27,0)),"")</f>
        <v/>
      </c>
      <c r="N36" s="20"/>
      <c r="O36" s="20"/>
      <c r="P36" s="18" t="str">
        <f>IF(AND($N36&gt;0,$O36&gt;0),IF($F36="F",IF(SUM($N36,$O36)&lt;=35,1.33*($N36+$O36)-0.013*POWER(($N36+$O36),2)-2.5,0.546*($N36+$O36)+9.7),IF($F36="M",1.21*($N36+$O36)-0.008*POWER(($N36+$O36),2)-VLOOKUP($G36,Ages!$A$26:$B$33,2,0))),"")</f>
        <v/>
      </c>
    </row>
    <row r="37" spans="8:16" s="19" customFormat="1" x14ac:dyDescent="0.2">
      <c r="H37" s="20"/>
      <c r="I37" s="20"/>
      <c r="J37" s="18" t="str">
        <f t="shared" si="0"/>
        <v xml:space="preserve"> </v>
      </c>
      <c r="K37" s="20"/>
      <c r="L37" s="20"/>
      <c r="M37" s="18" t="str">
        <f>IF($L37&gt;0,IF($F37="F",1.11*$L37+VLOOKUP($G37,Ages!$A$3:$AA$10,27,0),1.35*$L37+VLOOKUP($G37,Ages!$A$14:$AA$21,27,0)),"")</f>
        <v/>
      </c>
      <c r="N37" s="20"/>
      <c r="O37" s="20"/>
      <c r="P37" s="18" t="str">
        <f>IF(AND($N37&gt;0,$O37&gt;0),IF($F37="F",IF(SUM($N37,$O37)&lt;=35,1.33*($N37+$O37)-0.013*POWER(($N37+$O37),2)-2.5,0.546*($N37+$O37)+9.7),IF($F37="M",1.21*($N37+$O37)-0.008*POWER(($N37+$O37),2)-VLOOKUP($G37,Ages!$A$26:$B$33,2,0))),"")</f>
        <v/>
      </c>
    </row>
    <row r="38" spans="8:16" s="19" customFormat="1" x14ac:dyDescent="0.2">
      <c r="H38" s="20"/>
      <c r="I38" s="20"/>
      <c r="J38" s="18" t="str">
        <f t="shared" si="0"/>
        <v xml:space="preserve"> </v>
      </c>
      <c r="K38" s="20"/>
      <c r="L38" s="20"/>
      <c r="M38" s="18" t="str">
        <f>IF($L38&gt;0,IF($F38="F",1.11*$L38+VLOOKUP($G38,Ages!$A$3:$AA$10,27,0),1.35*$L38+VLOOKUP($G38,Ages!$A$14:$AA$21,27,0)),"")</f>
        <v/>
      </c>
      <c r="N38" s="20"/>
      <c r="O38" s="20"/>
      <c r="P38" s="18" t="str">
        <f>IF(AND($N38&gt;0,$O38&gt;0),IF($F38="F",IF(SUM($N38,$O38)&lt;=35,1.33*($N38+$O38)-0.013*POWER(($N38+$O38),2)-2.5,0.546*($N38+$O38)+9.7),IF($F38="M",1.21*($N38+$O38)-0.008*POWER(($N38+$O38),2)-VLOOKUP($G38,Ages!$A$26:$B$33,2,0))),"")</f>
        <v/>
      </c>
    </row>
    <row r="39" spans="8:16" s="19" customFormat="1" x14ac:dyDescent="0.2">
      <c r="H39" s="20"/>
      <c r="I39" s="20"/>
      <c r="J39" s="18" t="str">
        <f t="shared" si="0"/>
        <v xml:space="preserve"> </v>
      </c>
      <c r="K39" s="20"/>
      <c r="L39" s="20"/>
      <c r="M39" s="18" t="str">
        <f>IF($L39&gt;0,IF($F39="F",1.11*$L39+VLOOKUP($G39,Ages!$A$3:$AA$10,27,0),1.35*$L39+VLOOKUP($G39,Ages!$A$14:$AA$21,27,0)),"")</f>
        <v/>
      </c>
      <c r="N39" s="20"/>
      <c r="O39" s="20"/>
      <c r="P39" s="18" t="str">
        <f>IF(AND($N39&gt;0,$O39&gt;0),IF($F39="F",IF(SUM($N39,$O39)&lt;=35,1.33*($N39+$O39)-0.013*POWER(($N39+$O39),2)-2.5,0.546*($N39+$O39)+9.7),IF($F39="M",1.21*($N39+$O39)-0.008*POWER(($N39+$O39),2)-VLOOKUP($G39,Ages!$A$26:$B$33,2,0))),"")</f>
        <v/>
      </c>
    </row>
    <row r="40" spans="8:16" s="19" customFormat="1" x14ac:dyDescent="0.2">
      <c r="H40" s="20"/>
      <c r="I40" s="20"/>
      <c r="J40" s="18" t="str">
        <f t="shared" si="0"/>
        <v xml:space="preserve"> </v>
      </c>
      <c r="K40" s="20"/>
      <c r="L40" s="20"/>
      <c r="M40" s="18" t="str">
        <f>IF($L40&gt;0,IF($F40="F",1.11*$L40+VLOOKUP($G40,Ages!$A$3:$AA$10,27,0),1.35*$L40+VLOOKUP($G40,Ages!$A$14:$AA$21,27,0)),"")</f>
        <v/>
      </c>
      <c r="N40" s="20"/>
      <c r="O40" s="20"/>
      <c r="P40" s="18" t="str">
        <f>IF(AND($N40&gt;0,$O40&gt;0),IF($F40="F",IF(SUM($N40,$O40)&lt;=35,1.33*($N40+$O40)-0.013*POWER(($N40+$O40),2)-2.5,0.546*($N40+$O40)+9.7),IF($F40="M",1.21*($N40+$O40)-0.008*POWER(($N40+$O40),2)-VLOOKUP($G40,Ages!$A$26:$B$33,2,0))),"")</f>
        <v/>
      </c>
    </row>
    <row r="41" spans="8:16" s="19" customFormat="1" x14ac:dyDescent="0.2">
      <c r="H41" s="20"/>
      <c r="I41" s="20"/>
      <c r="J41" s="18" t="str">
        <f t="shared" si="0"/>
        <v xml:space="preserve"> </v>
      </c>
      <c r="K41" s="20"/>
      <c r="L41" s="20"/>
      <c r="M41" s="18" t="str">
        <f>IF($L41&gt;0,IF($F41="F",1.11*$L41+VLOOKUP($G41,Ages!$A$3:$AA$10,27,0),1.35*$L41+VLOOKUP($G41,Ages!$A$14:$AA$21,27,0)),"")</f>
        <v/>
      </c>
      <c r="N41" s="20"/>
      <c r="O41" s="20"/>
      <c r="P41" s="18" t="str">
        <f>IF(AND($N41&gt;0,$O41&gt;0),IF($F41="F",IF(SUM($N41,$O41)&lt;=35,1.33*($N41+$O41)-0.013*POWER(($N41+$O41),2)-2.5,0.546*($N41+$O41)+9.7),IF($F41="M",1.21*($N41+$O41)-0.008*POWER(($N41+$O41),2)-VLOOKUP($G41,Ages!$A$26:$B$33,2,0))),"")</f>
        <v/>
      </c>
    </row>
    <row r="42" spans="8:16" s="19" customFormat="1" x14ac:dyDescent="0.2">
      <c r="H42" s="20"/>
      <c r="I42" s="20"/>
      <c r="J42" s="18" t="str">
        <f t="shared" si="0"/>
        <v xml:space="preserve"> </v>
      </c>
      <c r="K42" s="20"/>
      <c r="L42" s="20"/>
      <c r="M42" s="18" t="str">
        <f>IF($L42&gt;0,IF($F42="F",1.11*$L42+VLOOKUP($G42,Ages!$A$3:$AA$10,27,0),1.35*$L42+VLOOKUP($G42,Ages!$A$14:$AA$21,27,0)),"")</f>
        <v/>
      </c>
      <c r="N42" s="20"/>
      <c r="O42" s="20"/>
      <c r="P42" s="18" t="str">
        <f>IF(AND($N42&gt;0,$O42&gt;0),IF($F42="F",IF(SUM($N42,$O42)&lt;=35,1.33*($N42+$O42)-0.013*POWER(($N42+$O42),2)-2.5,0.546*($N42+$O42)+9.7),IF($F42="M",1.21*($N42+$O42)-0.008*POWER(($N42+$O42),2)-VLOOKUP($G42,Ages!$A$26:$B$33,2,0))),"")</f>
        <v/>
      </c>
    </row>
    <row r="43" spans="8:16" s="19" customFormat="1" x14ac:dyDescent="0.2">
      <c r="H43" s="20"/>
      <c r="I43" s="20"/>
      <c r="J43" s="18" t="str">
        <f t="shared" si="0"/>
        <v xml:space="preserve"> </v>
      </c>
      <c r="K43" s="20"/>
      <c r="L43" s="20"/>
      <c r="M43" s="18" t="str">
        <f>IF($L43&gt;0,IF($F43="F",1.11*$L43+VLOOKUP($G43,Ages!$A$3:$AA$10,27,0),1.35*$L43+VLOOKUP($G43,Ages!$A$14:$AA$21,27,0)),"")</f>
        <v/>
      </c>
      <c r="N43" s="20"/>
      <c r="O43" s="20"/>
      <c r="P43" s="18" t="str">
        <f>IF(AND($N43&gt;0,$O43&gt;0),IF($F43="F",IF(SUM($N43,$O43)&lt;=35,1.33*($N43+$O43)-0.013*POWER(($N43+$O43),2)-2.5,0.546*($N43+$O43)+9.7),IF($F43="M",1.21*($N43+$O43)-0.008*POWER(($N43+$O43),2)-VLOOKUP($G43,Ages!$A$26:$B$33,2,0))),"")</f>
        <v/>
      </c>
    </row>
    <row r="44" spans="8:16" s="19" customFormat="1" x14ac:dyDescent="0.2">
      <c r="H44" s="20"/>
      <c r="I44" s="20"/>
      <c r="J44" s="18" t="str">
        <f t="shared" si="0"/>
        <v xml:space="preserve"> </v>
      </c>
      <c r="K44" s="20"/>
      <c r="L44" s="20"/>
      <c r="M44" s="18" t="str">
        <f>IF($L44&gt;0,IF($F44="F",1.11*$L44+VLOOKUP($G44,Ages!$A$3:$AA$10,27,0),1.35*$L44+VLOOKUP($G44,Ages!$A$14:$AA$21,27,0)),"")</f>
        <v/>
      </c>
      <c r="N44" s="20"/>
      <c r="O44" s="20"/>
      <c r="P44" s="18" t="str">
        <f>IF(AND($N44&gt;0,$O44&gt;0),IF($F44="F",IF(SUM($N44,$O44)&lt;=35,1.33*($N44+$O44)-0.013*POWER(($N44+$O44),2)-2.5,0.546*($N44+$O44)+9.7),IF($F44="M",1.21*($N44+$O44)-0.008*POWER(($N44+$O44),2)-VLOOKUP($G44,Ages!$A$26:$B$33,2,0))),"")</f>
        <v/>
      </c>
    </row>
    <row r="45" spans="8:16" s="19" customFormat="1" x14ac:dyDescent="0.2">
      <c r="H45" s="20"/>
      <c r="I45" s="20"/>
      <c r="J45" s="18" t="str">
        <f t="shared" si="0"/>
        <v xml:space="preserve"> </v>
      </c>
      <c r="K45" s="20"/>
      <c r="L45" s="20"/>
      <c r="M45" s="18" t="str">
        <f>IF($L45&gt;0,IF($F45="F",1.11*$L45+VLOOKUP($G45,Ages!$A$3:$AA$10,27,0),1.35*$L45+VLOOKUP($G45,Ages!$A$14:$AA$21,27,0)),"")</f>
        <v/>
      </c>
      <c r="N45" s="20"/>
      <c r="O45" s="20"/>
      <c r="P45" s="18" t="str">
        <f>IF(AND($N45&gt;0,$O45&gt;0),IF($F45="F",IF(SUM($N45,$O45)&lt;=35,1.33*($N45+$O45)-0.013*POWER(($N45+$O45),2)-2.5,0.546*($N45+$O45)+9.7),IF($F45="M",1.21*($N45+$O45)-0.008*POWER(($N45+$O45),2)-VLOOKUP($G45,Ages!$A$26:$B$33,2,0))),"")</f>
        <v/>
      </c>
    </row>
    <row r="46" spans="8:16" s="19" customFormat="1" x14ac:dyDescent="0.2">
      <c r="H46" s="20"/>
      <c r="I46" s="20"/>
      <c r="J46" s="18" t="str">
        <f t="shared" si="0"/>
        <v xml:space="preserve"> </v>
      </c>
      <c r="K46" s="20"/>
      <c r="L46" s="20"/>
      <c r="M46" s="18" t="str">
        <f>IF($L46&gt;0,IF($F46="F",1.11*$L46+VLOOKUP($G46,Ages!$A$3:$AA$10,27,0),1.35*$L46+VLOOKUP($G46,Ages!$A$14:$AA$21,27,0)),"")</f>
        <v/>
      </c>
      <c r="N46" s="20"/>
      <c r="O46" s="20"/>
      <c r="P46" s="18" t="str">
        <f>IF(AND($N46&gt;0,$O46&gt;0),IF($F46="F",IF(SUM($N46,$O46)&lt;=35,1.33*($N46+$O46)-0.013*POWER(($N46+$O46),2)-2.5,0.546*($N46+$O46)+9.7),IF($F46="M",1.21*($N46+$O46)-0.008*POWER(($N46+$O46),2)-VLOOKUP($G46,Ages!$A$26:$B$33,2,0))),"")</f>
        <v/>
      </c>
    </row>
    <row r="47" spans="8:16" s="19" customFormat="1" x14ac:dyDescent="0.2">
      <c r="H47" s="20"/>
      <c r="I47" s="20"/>
      <c r="J47" s="18" t="str">
        <f t="shared" si="0"/>
        <v xml:space="preserve"> </v>
      </c>
      <c r="K47" s="20"/>
      <c r="L47" s="20"/>
      <c r="M47" s="18" t="str">
        <f>IF($L47&gt;0,IF($F47="F",1.11*$L47+VLOOKUP($G47,Ages!$A$3:$AA$10,27,0),1.35*$L47+VLOOKUP($G47,Ages!$A$14:$AA$21,27,0)),"")</f>
        <v/>
      </c>
      <c r="N47" s="20"/>
      <c r="O47" s="20"/>
      <c r="P47" s="18" t="str">
        <f>IF(AND($N47&gt;0,$O47&gt;0),IF($F47="F",IF(SUM($N47,$O47)&lt;=35,1.33*($N47+$O47)-0.013*POWER(($N47+$O47),2)-2.5,0.546*($N47+$O47)+9.7),IF($F47="M",1.21*($N47+$O47)-0.008*POWER(($N47+$O47),2)-VLOOKUP($G47,Ages!$A$26:$B$33,2,0))),"")</f>
        <v/>
      </c>
    </row>
    <row r="48" spans="8:16" s="19" customFormat="1" x14ac:dyDescent="0.2">
      <c r="H48" s="20"/>
      <c r="I48" s="20"/>
      <c r="J48" s="18" t="str">
        <f t="shared" si="0"/>
        <v xml:space="preserve"> </v>
      </c>
      <c r="K48" s="20"/>
      <c r="L48" s="20"/>
      <c r="M48" s="18" t="str">
        <f>IF($L48&gt;0,IF($F48="F",1.11*$L48+VLOOKUP($G48,Ages!$A$3:$AA$10,27,0),1.35*$L48+VLOOKUP($G48,Ages!$A$14:$AA$21,27,0)),"")</f>
        <v/>
      </c>
      <c r="N48" s="20"/>
      <c r="O48" s="20"/>
      <c r="P48" s="18" t="str">
        <f>IF(AND($N48&gt;0,$O48&gt;0),IF($F48="F",IF(SUM($N48,$O48)&lt;=35,1.33*($N48+$O48)-0.013*POWER(($N48+$O48),2)-2.5,0.546*($N48+$O48)+9.7),IF($F48="M",1.21*($N48+$O48)-0.008*POWER(($N48+$O48),2)-VLOOKUP($G48,Ages!$A$26:$B$33,2,0))),"")</f>
        <v/>
      </c>
    </row>
    <row r="49" spans="8:16" s="19" customFormat="1" x14ac:dyDescent="0.2">
      <c r="H49" s="20"/>
      <c r="I49" s="20"/>
      <c r="J49" s="18" t="str">
        <f t="shared" si="0"/>
        <v xml:space="preserve"> </v>
      </c>
      <c r="K49" s="20"/>
      <c r="L49" s="20"/>
      <c r="M49" s="18" t="str">
        <f>IF($L49&gt;0,IF($F49="F",1.11*$L49+VLOOKUP($G49,Ages!$A$3:$AA$10,27,0),1.35*$L49+VLOOKUP($G49,Ages!$A$14:$AA$21,27,0)),"")</f>
        <v/>
      </c>
      <c r="N49" s="20"/>
      <c r="O49" s="20"/>
      <c r="P49" s="18" t="str">
        <f>IF(AND($N49&gt;0,$O49&gt;0),IF($F49="F",IF(SUM($N49,$O49)&lt;=35,1.33*($N49+$O49)-0.013*POWER(($N49+$O49),2)-2.5,0.546*($N49+$O49)+9.7),IF($F49="M",1.21*($N49+$O49)-0.008*POWER(($N49+$O49),2)-VLOOKUP($G49,Ages!$A$26:$B$33,2,0))),"")</f>
        <v/>
      </c>
    </row>
    <row r="50" spans="8:16" s="19" customFormat="1" x14ac:dyDescent="0.2">
      <c r="H50" s="20"/>
      <c r="I50" s="20"/>
      <c r="J50" s="18" t="str">
        <f t="shared" si="0"/>
        <v xml:space="preserve"> </v>
      </c>
      <c r="K50" s="20"/>
      <c r="L50" s="20"/>
      <c r="M50" s="18" t="str">
        <f>IF($L50&gt;0,IF($F50="F",1.11*$L50+VLOOKUP($G50,Ages!$A$3:$AA$10,27,0),1.35*$L50+VLOOKUP($G50,Ages!$A$14:$AA$21,27,0)),"")</f>
        <v/>
      </c>
      <c r="N50" s="20"/>
      <c r="O50" s="20"/>
      <c r="P50" s="18" t="str">
        <f>IF(AND($N50&gt;0,$O50&gt;0),IF($F50="F",IF(SUM($N50,$O50)&lt;=35,1.33*($N50+$O50)-0.013*POWER(($N50+$O50),2)-2.5,0.546*($N50+$O50)+9.7),IF($F50="M",1.21*($N50+$O50)-0.008*POWER(($N50+$O50),2)-VLOOKUP($G50,Ages!$A$26:$B$33,2,0))),"")</f>
        <v/>
      </c>
    </row>
    <row r="51" spans="8:16" s="19" customFormat="1" x14ac:dyDescent="0.2">
      <c r="H51" s="20"/>
      <c r="I51" s="20"/>
      <c r="J51" s="18" t="str">
        <f t="shared" si="0"/>
        <v xml:space="preserve"> </v>
      </c>
      <c r="K51" s="20"/>
      <c r="L51" s="20"/>
      <c r="M51" s="18" t="str">
        <f>IF($L51&gt;0,IF($F51="F",1.11*$L51+VLOOKUP($G51,Ages!$A$3:$AA$10,27,0),1.35*$L51+VLOOKUP($G51,Ages!$A$14:$AA$21,27,0)),"")</f>
        <v/>
      </c>
      <c r="N51" s="20"/>
      <c r="O51" s="20"/>
      <c r="P51" s="18" t="str">
        <f>IF(AND($N51&gt;0,$O51&gt;0),IF($F51="F",IF(SUM($N51,$O51)&lt;=35,1.33*($N51+$O51)-0.013*POWER(($N51+$O51),2)-2.5,0.546*($N51+$O51)+9.7),IF($F51="M",1.21*($N51+$O51)-0.008*POWER(($N51+$O51),2)-VLOOKUP($G51,Ages!$A$26:$B$33,2,0))),"")</f>
        <v/>
      </c>
    </row>
    <row r="52" spans="8:16" s="19" customFormat="1" x14ac:dyDescent="0.2">
      <c r="H52" s="20"/>
      <c r="I52" s="20"/>
      <c r="J52" s="18" t="str">
        <f t="shared" si="0"/>
        <v xml:space="preserve"> </v>
      </c>
      <c r="K52" s="20"/>
      <c r="L52" s="20"/>
      <c r="M52" s="18" t="str">
        <f>IF($L52&gt;0,IF($F52="F",1.11*$L52+VLOOKUP($G52,Ages!$A$3:$AA$10,27,0),1.35*$L52+VLOOKUP($G52,Ages!$A$14:$AA$21,27,0)),"")</f>
        <v/>
      </c>
      <c r="N52" s="20"/>
      <c r="O52" s="20"/>
      <c r="P52" s="18" t="str">
        <f>IF(AND($N52&gt;0,$O52&gt;0),IF($F52="F",IF(SUM($N52,$O52)&lt;=35,1.33*($N52+$O52)-0.013*POWER(($N52+$O52),2)-2.5,0.546*($N52+$O52)+9.7),IF($F52="M",1.21*($N52+$O52)-0.008*POWER(($N52+$O52),2)-VLOOKUP($G52,Ages!$A$26:$B$33,2,0))),"")</f>
        <v/>
      </c>
    </row>
    <row r="53" spans="8:16" s="19" customFormat="1" x14ac:dyDescent="0.2">
      <c r="H53" s="20"/>
      <c r="I53" s="20"/>
      <c r="J53" s="18" t="str">
        <f t="shared" si="0"/>
        <v xml:space="preserve"> </v>
      </c>
      <c r="K53" s="20"/>
      <c r="L53" s="20"/>
      <c r="M53" s="18" t="str">
        <f>IF($L53&gt;0,IF($F53="F",1.11*$L53+VLOOKUP($G53,Ages!$A$3:$AA$10,27,0),1.35*$L53+VLOOKUP($G53,Ages!$A$14:$AA$21,27,0)),"")</f>
        <v/>
      </c>
      <c r="N53" s="20"/>
      <c r="O53" s="20"/>
      <c r="P53" s="18" t="str">
        <f>IF(AND($N53&gt;0,$O53&gt;0),IF($F53="F",IF(SUM($N53,$O53)&lt;=35,1.33*($N53+$O53)-0.013*POWER(($N53+$O53),2)-2.5,0.546*($N53+$O53)+9.7),IF($F53="M",1.21*($N53+$O53)-0.008*POWER(($N53+$O53),2)-VLOOKUP($G53,Ages!$A$26:$B$33,2,0))),"")</f>
        <v/>
      </c>
    </row>
    <row r="54" spans="8:16" s="19" customFormat="1" x14ac:dyDescent="0.2">
      <c r="H54" s="20"/>
      <c r="I54" s="20"/>
      <c r="J54" s="18" t="str">
        <f t="shared" si="0"/>
        <v xml:space="preserve"> </v>
      </c>
      <c r="K54" s="20"/>
      <c r="L54" s="20"/>
      <c r="M54" s="18" t="str">
        <f>IF($L54&gt;0,IF($F54="F",1.11*$L54+VLOOKUP($G54,Ages!$A$3:$AA$10,27,0),1.35*$L54+VLOOKUP($G54,Ages!$A$14:$AA$21,27,0)),"")</f>
        <v/>
      </c>
      <c r="N54" s="20"/>
      <c r="O54" s="20"/>
      <c r="P54" s="18" t="str">
        <f>IF(AND($N54&gt;0,$O54&gt;0),IF($F54="F",IF(SUM($N54,$O54)&lt;=35,1.33*($N54+$O54)-0.013*POWER(($N54+$O54),2)-2.5,0.546*($N54+$O54)+9.7),IF($F54="M",1.21*($N54+$O54)-0.008*POWER(($N54+$O54),2)-VLOOKUP($G54,Ages!$A$26:$B$33,2,0))),"")</f>
        <v/>
      </c>
    </row>
    <row r="55" spans="8:16" s="19" customFormat="1" x14ac:dyDescent="0.2">
      <c r="H55" s="20"/>
      <c r="I55" s="20"/>
      <c r="J55" s="18" t="str">
        <f t="shared" si="0"/>
        <v xml:space="preserve"> </v>
      </c>
      <c r="K55" s="20"/>
      <c r="L55" s="20"/>
      <c r="M55" s="18" t="str">
        <f>IF($L55&gt;0,IF($F55="F",1.11*$L55+VLOOKUP($G55,Ages!$A$3:$AA$10,27,0),1.35*$L55+VLOOKUP($G55,Ages!$A$14:$AA$21,27,0)),"")</f>
        <v/>
      </c>
      <c r="N55" s="20"/>
      <c r="O55" s="20"/>
      <c r="P55" s="18" t="str">
        <f>IF(AND($N55&gt;0,$O55&gt;0),IF($F55="F",IF(SUM($N55,$O55)&lt;=35,1.33*($N55+$O55)-0.013*POWER(($N55+$O55),2)-2.5,0.546*($N55+$O55)+9.7),IF($F55="M",1.21*($N55+$O55)-0.008*POWER(($N55+$O55),2)-VLOOKUP($G55,Ages!$A$26:$B$33,2,0))),"")</f>
        <v/>
      </c>
    </row>
    <row r="56" spans="8:16" s="19" customFormat="1" x14ac:dyDescent="0.2">
      <c r="H56" s="20"/>
      <c r="I56" s="20"/>
      <c r="J56" s="18" t="str">
        <f t="shared" si="0"/>
        <v xml:space="preserve"> </v>
      </c>
      <c r="K56" s="20"/>
      <c r="L56" s="20"/>
      <c r="M56" s="18" t="str">
        <f>IF($L56&gt;0,IF($F56="F",1.11*$L56+VLOOKUP($G56,Ages!$A$3:$AA$10,27,0),1.35*$L56+VLOOKUP($G56,Ages!$A$14:$AA$21,27,0)),"")</f>
        <v/>
      </c>
      <c r="N56" s="20"/>
      <c r="O56" s="20"/>
      <c r="P56" s="18" t="str">
        <f>IF(AND($N56&gt;0,$O56&gt;0),IF($F56="F",IF(SUM($N56,$O56)&lt;=35,1.33*($N56+$O56)-0.013*POWER(($N56+$O56),2)-2.5,0.546*($N56+$O56)+9.7),IF($F56="M",1.21*($N56+$O56)-0.008*POWER(($N56+$O56),2)-VLOOKUP($G56,Ages!$A$26:$B$33,2,0))),"")</f>
        <v/>
      </c>
    </row>
    <row r="57" spans="8:16" s="19" customFormat="1" x14ac:dyDescent="0.2">
      <c r="H57" s="20"/>
      <c r="I57" s="20"/>
      <c r="J57" s="18" t="str">
        <f t="shared" si="0"/>
        <v xml:space="preserve"> </v>
      </c>
      <c r="K57" s="20"/>
      <c r="L57" s="20"/>
      <c r="M57" s="18" t="str">
        <f>IF($L57&gt;0,IF($F57="F",1.11*$L57+VLOOKUP($G57,Ages!$A$3:$AA$10,27,0),1.35*$L57+VLOOKUP($G57,Ages!$A$14:$AA$21,27,0)),"")</f>
        <v/>
      </c>
      <c r="N57" s="20"/>
      <c r="O57" s="20"/>
      <c r="P57" s="18" t="str">
        <f>IF(AND($N57&gt;0,$O57&gt;0),IF($F57="F",IF(SUM($N57,$O57)&lt;=35,1.33*($N57+$O57)-0.013*POWER(($N57+$O57),2)-2.5,0.546*($N57+$O57)+9.7),IF($F57="M",1.21*($N57+$O57)-0.008*POWER(($N57+$O57),2)-VLOOKUP($G57,Ages!$A$26:$B$33,2,0))),"")</f>
        <v/>
      </c>
    </row>
    <row r="58" spans="8:16" s="19" customFormat="1" x14ac:dyDescent="0.2">
      <c r="H58" s="20"/>
      <c r="I58" s="20"/>
      <c r="J58" s="18" t="str">
        <f t="shared" si="0"/>
        <v xml:space="preserve"> </v>
      </c>
      <c r="K58" s="20"/>
      <c r="L58" s="20"/>
      <c r="M58" s="18" t="str">
        <f>IF($L58&gt;0,IF($F58="F",1.11*$L58+VLOOKUP($G58,Ages!$A$3:$AA$10,27,0),1.35*$L58+VLOOKUP($G58,Ages!$A$14:$AA$21,27,0)),"")</f>
        <v/>
      </c>
      <c r="N58" s="20"/>
      <c r="O58" s="20"/>
      <c r="P58" s="18" t="str">
        <f>IF(AND($N58&gt;0,$O58&gt;0),IF($F58="F",IF(SUM($N58,$O58)&lt;=35,1.33*($N58+$O58)-0.013*POWER(($N58+$O58),2)-2.5,0.546*($N58+$O58)+9.7),IF($F58="M",1.21*($N58+$O58)-0.008*POWER(($N58+$O58),2)-VLOOKUP($G58,Ages!$A$26:$B$33,2,0))),"")</f>
        <v/>
      </c>
    </row>
    <row r="59" spans="8:16" s="19" customFormat="1" x14ac:dyDescent="0.2">
      <c r="H59" s="20"/>
      <c r="I59" s="20"/>
      <c r="J59" s="18" t="str">
        <f t="shared" si="0"/>
        <v xml:space="preserve"> </v>
      </c>
      <c r="K59" s="20"/>
      <c r="L59" s="20"/>
      <c r="M59" s="18" t="str">
        <f>IF($L59&gt;0,IF($F59="F",1.11*$L59+VLOOKUP($G59,Ages!$A$3:$AA$10,27,0),1.35*$L59+VLOOKUP($G59,Ages!$A$14:$AA$21,27,0)),"")</f>
        <v/>
      </c>
      <c r="N59" s="20"/>
      <c r="O59" s="20"/>
      <c r="P59" s="18" t="str">
        <f>IF(AND($N59&gt;0,$O59&gt;0),IF($F59="F",IF(SUM($N59,$O59)&lt;=35,1.33*($N59+$O59)-0.013*POWER(($N59+$O59),2)-2.5,0.546*($N59+$O59)+9.7),IF($F59="M",1.21*($N59+$O59)-0.008*POWER(($N59+$O59),2)-VLOOKUP($G59,Ages!$A$26:$B$33,2,0))),"")</f>
        <v/>
      </c>
    </row>
    <row r="60" spans="8:16" s="19" customFormat="1" x14ac:dyDescent="0.2">
      <c r="H60" s="20"/>
      <c r="I60" s="20"/>
      <c r="J60" s="18" t="str">
        <f t="shared" si="0"/>
        <v xml:space="preserve"> </v>
      </c>
      <c r="K60" s="20"/>
      <c r="L60" s="20"/>
      <c r="M60" s="18" t="str">
        <f>IF($L60&gt;0,IF($F60="F",1.11*$L60+VLOOKUP($G60,Ages!$A$3:$AA$10,27,0),1.35*$L60+VLOOKUP($G60,Ages!$A$14:$AA$21,27,0)),"")</f>
        <v/>
      </c>
      <c r="N60" s="20"/>
      <c r="O60" s="20"/>
      <c r="P60" s="18" t="str">
        <f>IF(AND($N60&gt;0,$O60&gt;0),IF($F60="F",IF(SUM($N60,$O60)&lt;=35,1.33*($N60+$O60)-0.013*POWER(($N60+$O60),2)-2.5,0.546*($N60+$O60)+9.7),IF($F60="M",1.21*($N60+$O60)-0.008*POWER(($N60+$O60),2)-VLOOKUP($G60,Ages!$A$26:$B$33,2,0))),"")</f>
        <v/>
      </c>
    </row>
    <row r="61" spans="8:16" s="19" customFormat="1" x14ac:dyDescent="0.2">
      <c r="H61" s="20"/>
      <c r="I61" s="20"/>
      <c r="J61" s="18" t="str">
        <f t="shared" si="0"/>
        <v xml:space="preserve"> </v>
      </c>
      <c r="K61" s="20"/>
      <c r="L61" s="20"/>
      <c r="M61" s="18" t="str">
        <f>IF($L61&gt;0,IF($F61="F",1.11*$L61+VLOOKUP($G61,Ages!$A$3:$AA$10,27,0),1.35*$L61+VLOOKUP($G61,Ages!$A$14:$AA$21,27,0)),"")</f>
        <v/>
      </c>
      <c r="N61" s="20"/>
      <c r="O61" s="20"/>
      <c r="P61" s="18" t="str">
        <f>IF(AND($N61&gt;0,$O61&gt;0),IF($F61="F",IF(SUM($N61,$O61)&lt;=35,1.33*($N61+$O61)-0.013*POWER(($N61+$O61),2)-2.5,0.546*($N61+$O61)+9.7),IF($F61="M",1.21*($N61+$O61)-0.008*POWER(($N61+$O61),2)-VLOOKUP($G61,Ages!$A$26:$B$33,2,0))),"")</f>
        <v/>
      </c>
    </row>
    <row r="62" spans="8:16" s="19" customFormat="1" x14ac:dyDescent="0.2">
      <c r="H62" s="20"/>
      <c r="I62" s="20"/>
      <c r="J62" s="18" t="str">
        <f t="shared" si="0"/>
        <v xml:space="preserve"> </v>
      </c>
      <c r="K62" s="20"/>
      <c r="L62" s="20"/>
      <c r="M62" s="18" t="str">
        <f>IF($L62&gt;0,IF($F62="F",1.11*$L62+VLOOKUP($G62,Ages!$A$3:$AA$10,27,0),1.35*$L62+VLOOKUP($G62,Ages!$A$14:$AA$21,27,0)),"")</f>
        <v/>
      </c>
      <c r="N62" s="20"/>
      <c r="O62" s="20"/>
      <c r="P62" s="18" t="str">
        <f>IF(AND($N62&gt;0,$O62&gt;0),IF($F62="F",IF(SUM($N62,$O62)&lt;=35,1.33*($N62+$O62)-0.013*POWER(($N62+$O62),2)-2.5,0.546*($N62+$O62)+9.7),IF($F62="M",1.21*($N62+$O62)-0.008*POWER(($N62+$O62),2)-VLOOKUP($G62,Ages!$A$26:$B$33,2,0))),"")</f>
        <v/>
      </c>
    </row>
    <row r="63" spans="8:16" s="19" customFormat="1" x14ac:dyDescent="0.2">
      <c r="H63" s="20"/>
      <c r="I63" s="20"/>
      <c r="J63" s="18" t="str">
        <f t="shared" si="0"/>
        <v xml:space="preserve"> </v>
      </c>
      <c r="K63" s="20"/>
      <c r="L63" s="20"/>
      <c r="M63" s="18" t="str">
        <f>IF($L63&gt;0,IF($F63="F",1.11*$L63+VLOOKUP($G63,Ages!$A$3:$AA$10,27,0),1.35*$L63+VLOOKUP($G63,Ages!$A$14:$AA$21,27,0)),"")</f>
        <v/>
      </c>
      <c r="N63" s="20"/>
      <c r="O63" s="20"/>
      <c r="P63" s="18" t="str">
        <f>IF(AND($N63&gt;0,$O63&gt;0),IF($F63="F",IF(SUM($N63,$O63)&lt;=35,1.33*($N63+$O63)-0.013*POWER(($N63+$O63),2)-2.5,0.546*($N63+$O63)+9.7),IF($F63="M",1.21*($N63+$O63)-0.008*POWER(($N63+$O63),2)-VLOOKUP($G63,Ages!$A$26:$B$33,2,0))),"")</f>
        <v/>
      </c>
    </row>
    <row r="64" spans="8:16" s="19" customFormat="1" x14ac:dyDescent="0.2">
      <c r="H64" s="20"/>
      <c r="I64" s="20"/>
      <c r="J64" s="18" t="str">
        <f t="shared" si="0"/>
        <v xml:space="preserve"> </v>
      </c>
      <c r="K64" s="20"/>
      <c r="L64" s="20"/>
      <c r="M64" s="18" t="str">
        <f>IF($L64&gt;0,IF($F64="F",1.11*$L64+VLOOKUP($G64,Ages!$A$3:$AA$10,27,0),1.35*$L64+VLOOKUP($G64,Ages!$A$14:$AA$21,27,0)),"")</f>
        <v/>
      </c>
      <c r="N64" s="20"/>
      <c r="O64" s="20"/>
      <c r="P64" s="18" t="str">
        <f>IF(AND($N64&gt;0,$O64&gt;0),IF($F64="F",IF(SUM($N64,$O64)&lt;=35,1.33*($N64+$O64)-0.013*POWER(($N64+$O64),2)-2.5,0.546*($N64+$O64)+9.7),IF($F64="M",1.21*($N64+$O64)-0.008*POWER(($N64+$O64),2)-VLOOKUP($G64,Ages!$A$26:$B$33,2,0))),"")</f>
        <v/>
      </c>
    </row>
    <row r="65" spans="8:16" s="19" customFormat="1" x14ac:dyDescent="0.2">
      <c r="H65" s="20"/>
      <c r="I65" s="20"/>
      <c r="J65" s="18" t="str">
        <f t="shared" si="0"/>
        <v xml:space="preserve"> </v>
      </c>
      <c r="K65" s="20"/>
      <c r="L65" s="20"/>
      <c r="M65" s="18" t="str">
        <f>IF($L65&gt;0,IF($F65="F",1.11*$L65+VLOOKUP($G65,Ages!$A$3:$AA$10,27,0),1.35*$L65+VLOOKUP($G65,Ages!$A$14:$AA$21,27,0)),"")</f>
        <v/>
      </c>
      <c r="N65" s="20"/>
      <c r="O65" s="20"/>
      <c r="P65" s="18" t="str">
        <f>IF(AND($N65&gt;0,$O65&gt;0),IF($F65="F",IF(SUM($N65,$O65)&lt;=35,1.33*($N65+$O65)-0.013*POWER(($N65+$O65),2)-2.5,0.546*($N65+$O65)+9.7),IF($F65="M",1.21*($N65+$O65)-0.008*POWER(($N65+$O65),2)-VLOOKUP($G65,Ages!$A$26:$B$33,2,0))),"")</f>
        <v/>
      </c>
    </row>
    <row r="66" spans="8:16" s="19" customFormat="1" x14ac:dyDescent="0.2">
      <c r="H66" s="20"/>
      <c r="I66" s="20"/>
      <c r="J66" s="18" t="str">
        <f t="shared" si="0"/>
        <v xml:space="preserve"> </v>
      </c>
      <c r="K66" s="20"/>
      <c r="L66" s="20"/>
      <c r="M66" s="18" t="str">
        <f>IF($L66&gt;0,IF($F66="F",1.11*$L66+VLOOKUP($G66,Ages!$A$3:$AA$10,27,0),1.35*$L66+VLOOKUP($G66,Ages!$A$14:$AA$21,27,0)),"")</f>
        <v/>
      </c>
      <c r="N66" s="20"/>
      <c r="O66" s="20"/>
      <c r="P66" s="18" t="str">
        <f>IF(AND($N66&gt;0,$O66&gt;0),IF($F66="F",IF(SUM($N66,$O66)&lt;=35,1.33*($N66+$O66)-0.013*POWER(($N66+$O66),2)-2.5,0.546*($N66+$O66)+9.7),IF($F66="M",1.21*($N66+$O66)-0.008*POWER(($N66+$O66),2)-VLOOKUP($G66,Ages!$A$26:$B$33,2,0))),"")</f>
        <v/>
      </c>
    </row>
    <row r="67" spans="8:16" s="19" customFormat="1" x14ac:dyDescent="0.2">
      <c r="H67" s="20"/>
      <c r="I67" s="20"/>
      <c r="J67" s="18" t="str">
        <f t="shared" si="0"/>
        <v xml:space="preserve"> </v>
      </c>
      <c r="K67" s="20"/>
      <c r="L67" s="20"/>
      <c r="M67" s="18" t="str">
        <f>IF($L67&gt;0,IF($F67="F",1.11*$L67+VLOOKUP($G67,Ages!$A$3:$AA$10,27,0),1.35*$L67+VLOOKUP($G67,Ages!$A$14:$AA$21,27,0)),"")</f>
        <v/>
      </c>
      <c r="N67" s="20"/>
      <c r="O67" s="20"/>
      <c r="P67" s="18" t="str">
        <f>IF(AND($N67&gt;0,$O67&gt;0),IF($F67="F",IF(SUM($N67,$O67)&lt;=35,1.33*($N67+$O67)-0.013*POWER(($N67+$O67),2)-2.5,0.546*($N67+$O67)+9.7),IF($F67="M",1.21*($N67+$O67)-0.008*POWER(($N67+$O67),2)-VLOOKUP($G67,Ages!$A$26:$B$33,2,0))),"")</f>
        <v/>
      </c>
    </row>
    <row r="68" spans="8:16" s="19" customFormat="1" x14ac:dyDescent="0.2">
      <c r="H68" s="20"/>
      <c r="I68" s="20"/>
      <c r="J68" s="18" t="str">
        <f t="shared" si="0"/>
        <v xml:space="preserve"> </v>
      </c>
      <c r="K68" s="20"/>
      <c r="L68" s="20"/>
      <c r="M68" s="18" t="str">
        <f>IF($L68&gt;0,IF($F68="F",1.11*$L68+VLOOKUP($G68,Ages!$A$3:$AA$10,27,0),1.35*$L68+VLOOKUP($G68,Ages!$A$14:$AA$21,27,0)),"")</f>
        <v/>
      </c>
      <c r="N68" s="20"/>
      <c r="O68" s="20"/>
      <c r="P68" s="18" t="str">
        <f>IF(AND($N68&gt;0,$O68&gt;0),IF($F68="F",IF(SUM($N68,$O68)&lt;=35,1.33*($N68+$O68)-0.013*POWER(($N68+$O68),2)-2.5,0.546*($N68+$O68)+9.7),IF($F68="M",1.21*($N68+$O68)-0.008*POWER(($N68+$O68),2)-VLOOKUP($G68,Ages!$A$26:$B$33,2,0))),"")</f>
        <v/>
      </c>
    </row>
    <row r="69" spans="8:16" s="19" customFormat="1" x14ac:dyDescent="0.2">
      <c r="H69" s="20"/>
      <c r="I69" s="20"/>
      <c r="J69" s="18" t="str">
        <f t="shared" si="0"/>
        <v xml:space="preserve"> </v>
      </c>
      <c r="K69" s="20"/>
      <c r="L69" s="20"/>
      <c r="M69" s="18" t="str">
        <f>IF($L69&gt;0,IF($F69="F",1.11*$L69+VLOOKUP($G69,Ages!$A$3:$AA$10,27,0),1.35*$L69+VLOOKUP($G69,Ages!$A$14:$AA$21,27,0)),"")</f>
        <v/>
      </c>
      <c r="N69" s="20"/>
      <c r="O69" s="20"/>
      <c r="P69" s="18" t="str">
        <f>IF(AND($N69&gt;0,$O69&gt;0),IF($F69="F",IF(SUM($N69,$O69)&lt;=35,1.33*($N69+$O69)-0.013*POWER(($N69+$O69),2)-2.5,0.546*($N69+$O69)+9.7),IF($F69="M",1.21*($N69+$O69)-0.008*POWER(($N69+$O69),2)-VLOOKUP($G69,Ages!$A$26:$B$33,2,0))),"")</f>
        <v/>
      </c>
    </row>
    <row r="70" spans="8:16" s="19" customFormat="1" x14ac:dyDescent="0.2">
      <c r="H70" s="20"/>
      <c r="I70" s="20"/>
      <c r="J70" s="18" t="str">
        <f t="shared" si="0"/>
        <v xml:space="preserve"> </v>
      </c>
      <c r="K70" s="20"/>
      <c r="L70" s="20"/>
      <c r="M70" s="18" t="str">
        <f>IF($L70&gt;0,IF($F70="F",1.11*$L70+VLOOKUP($G70,Ages!$A$3:$AA$10,27,0),1.35*$L70+VLOOKUP($G70,Ages!$A$14:$AA$21,27,0)),"")</f>
        <v/>
      </c>
      <c r="N70" s="20"/>
      <c r="O70" s="20"/>
      <c r="P70" s="18" t="str">
        <f>IF(AND($N70&gt;0,$O70&gt;0),IF($F70="F",IF(SUM($N70,$O70)&lt;=35,1.33*($N70+$O70)-0.013*POWER(($N70+$O70),2)-2.5,0.546*($N70+$O70)+9.7),IF($F70="M",1.21*($N70+$O70)-0.008*POWER(($N70+$O70),2)-VLOOKUP($G70,Ages!$A$26:$B$33,2,0))),"")</f>
        <v/>
      </c>
    </row>
    <row r="71" spans="8:16" s="19" customFormat="1" x14ac:dyDescent="0.2">
      <c r="H71" s="20"/>
      <c r="I71" s="20"/>
      <c r="J71" s="18" t="str">
        <f t="shared" ref="J71:J134" si="1">IF(AND(H71&gt;0,I71&gt;0),(I71/(H71*H71))*703, " ")</f>
        <v xml:space="preserve"> </v>
      </c>
      <c r="K71" s="20"/>
      <c r="L71" s="20"/>
      <c r="M71" s="18" t="str">
        <f>IF($L71&gt;0,IF($F71="F",1.11*$L71+VLOOKUP($G71,Ages!$A$3:$AA$10,27,0),1.35*$L71+VLOOKUP($G71,Ages!$A$14:$AA$21,27,0)),"")</f>
        <v/>
      </c>
      <c r="N71" s="20"/>
      <c r="O71" s="20"/>
      <c r="P71" s="18" t="str">
        <f>IF(AND($N71&gt;0,$O71&gt;0),IF($F71="F",IF(SUM($N71,$O71)&lt;=35,1.33*($N71+$O71)-0.013*POWER(($N71+$O71),2)-2.5,0.546*($N71+$O71)+9.7),IF($F71="M",1.21*($N71+$O71)-0.008*POWER(($N71+$O71),2)-VLOOKUP($G71,Ages!$A$26:$B$33,2,0))),"")</f>
        <v/>
      </c>
    </row>
    <row r="72" spans="8:16" s="19" customFormat="1" x14ac:dyDescent="0.2">
      <c r="H72" s="20"/>
      <c r="I72" s="20"/>
      <c r="J72" s="18" t="str">
        <f t="shared" si="1"/>
        <v xml:space="preserve"> </v>
      </c>
      <c r="K72" s="20"/>
      <c r="L72" s="20"/>
      <c r="M72" s="18" t="str">
        <f>IF($L72&gt;0,IF($F72="F",1.11*$L72+VLOOKUP($G72,Ages!$A$3:$AA$10,27,0),1.35*$L72+VLOOKUP($G72,Ages!$A$14:$AA$21,27,0)),"")</f>
        <v/>
      </c>
      <c r="N72" s="20"/>
      <c r="O72" s="20"/>
      <c r="P72" s="18" t="str">
        <f>IF(AND($N72&gt;0,$O72&gt;0),IF($F72="F",IF(SUM($N72,$O72)&lt;=35,1.33*($N72+$O72)-0.013*POWER(($N72+$O72),2)-2.5,0.546*($N72+$O72)+9.7),IF($F72="M",1.21*($N72+$O72)-0.008*POWER(($N72+$O72),2)-VLOOKUP($G72,Ages!$A$26:$B$33,2,0))),"")</f>
        <v/>
      </c>
    </row>
    <row r="73" spans="8:16" s="19" customFormat="1" x14ac:dyDescent="0.2">
      <c r="H73" s="20"/>
      <c r="I73" s="20"/>
      <c r="J73" s="18" t="str">
        <f t="shared" si="1"/>
        <v xml:space="preserve"> </v>
      </c>
      <c r="K73" s="20"/>
      <c r="L73" s="20"/>
      <c r="M73" s="18" t="str">
        <f>IF($L73&gt;0,IF($F73="F",1.11*$L73+VLOOKUP($G73,Ages!$A$3:$AA$10,27,0),1.35*$L73+VLOOKUP($G73,Ages!$A$14:$AA$21,27,0)),"")</f>
        <v/>
      </c>
      <c r="N73" s="20"/>
      <c r="O73" s="20"/>
      <c r="P73" s="18" t="str">
        <f>IF(AND($N73&gt;0,$O73&gt;0),IF($F73="F",IF(SUM($N73,$O73)&lt;=35,1.33*($N73+$O73)-0.013*POWER(($N73+$O73),2)-2.5,0.546*($N73+$O73)+9.7),IF($F73="M",1.21*($N73+$O73)-0.008*POWER(($N73+$O73),2)-VLOOKUP($G73,Ages!$A$26:$B$33,2,0))),"")</f>
        <v/>
      </c>
    </row>
    <row r="74" spans="8:16" s="19" customFormat="1" x14ac:dyDescent="0.2">
      <c r="H74" s="20"/>
      <c r="I74" s="20"/>
      <c r="J74" s="18" t="str">
        <f t="shared" si="1"/>
        <v xml:space="preserve"> </v>
      </c>
      <c r="K74" s="20"/>
      <c r="L74" s="20"/>
      <c r="M74" s="18" t="str">
        <f>IF($L74&gt;0,IF($F74="F",1.11*$L74+VLOOKUP($G74,Ages!$A$3:$AA$10,27,0),1.35*$L74+VLOOKUP($G74,Ages!$A$14:$AA$21,27,0)),"")</f>
        <v/>
      </c>
      <c r="N74" s="20"/>
      <c r="O74" s="20"/>
      <c r="P74" s="18" t="str">
        <f>IF(AND($N74&gt;0,$O74&gt;0),IF($F74="F",IF(SUM($N74,$O74)&lt;=35,1.33*($N74+$O74)-0.013*POWER(($N74+$O74),2)-2.5,0.546*($N74+$O74)+9.7),IF($F74="M",1.21*($N74+$O74)-0.008*POWER(($N74+$O74),2)-VLOOKUP($G74,Ages!$A$26:$B$33,2,0))),"")</f>
        <v/>
      </c>
    </row>
    <row r="75" spans="8:16" s="19" customFormat="1" x14ac:dyDescent="0.2">
      <c r="H75" s="20"/>
      <c r="I75" s="20"/>
      <c r="J75" s="18" t="str">
        <f t="shared" si="1"/>
        <v xml:space="preserve"> </v>
      </c>
      <c r="K75" s="20"/>
      <c r="L75" s="20"/>
      <c r="M75" s="18" t="str">
        <f>IF($L75&gt;0,IF($F75="F",1.11*$L75+VLOOKUP($G75,Ages!$A$3:$AA$10,27,0),1.35*$L75+VLOOKUP($G75,Ages!$A$14:$AA$21,27,0)),"")</f>
        <v/>
      </c>
      <c r="N75" s="20"/>
      <c r="O75" s="20"/>
      <c r="P75" s="18" t="str">
        <f>IF(AND($N75&gt;0,$O75&gt;0),IF($F75="F",IF(SUM($N75,$O75)&lt;=35,1.33*($N75+$O75)-0.013*POWER(($N75+$O75),2)-2.5,0.546*($N75+$O75)+9.7),IF($F75="M",1.21*($N75+$O75)-0.008*POWER(($N75+$O75),2)-VLOOKUP($G75,Ages!$A$26:$B$33,2,0))),"")</f>
        <v/>
      </c>
    </row>
    <row r="76" spans="8:16" s="19" customFormat="1" x14ac:dyDescent="0.2">
      <c r="H76" s="20"/>
      <c r="I76" s="20"/>
      <c r="J76" s="18" t="str">
        <f t="shared" si="1"/>
        <v xml:space="preserve"> </v>
      </c>
      <c r="K76" s="20"/>
      <c r="L76" s="20"/>
      <c r="M76" s="18" t="str">
        <f>IF($L76&gt;0,IF($F76="F",1.11*$L76+VLOOKUP($G76,Ages!$A$3:$AA$10,27,0),1.35*$L76+VLOOKUP($G76,Ages!$A$14:$AA$21,27,0)),"")</f>
        <v/>
      </c>
      <c r="N76" s="20"/>
      <c r="O76" s="20"/>
      <c r="P76" s="18" t="str">
        <f>IF(AND($N76&gt;0,$O76&gt;0),IF($F76="F",IF(SUM($N76,$O76)&lt;=35,1.33*($N76+$O76)-0.013*POWER(($N76+$O76),2)-2.5,0.546*($N76+$O76)+9.7),IF($F76="M",1.21*($N76+$O76)-0.008*POWER(($N76+$O76),2)-VLOOKUP($G76,Ages!$A$26:$B$33,2,0))),"")</f>
        <v/>
      </c>
    </row>
    <row r="77" spans="8:16" s="19" customFormat="1" x14ac:dyDescent="0.2">
      <c r="H77" s="20"/>
      <c r="I77" s="20"/>
      <c r="J77" s="18" t="str">
        <f t="shared" si="1"/>
        <v xml:space="preserve"> </v>
      </c>
      <c r="K77" s="20"/>
      <c r="L77" s="20"/>
      <c r="M77" s="18" t="str">
        <f>IF($L77&gt;0,IF($F77="F",1.11*$L77+VLOOKUP($G77,Ages!$A$3:$AA$10,27,0),1.35*$L77+VLOOKUP($G77,Ages!$A$14:$AA$21,27,0)),"")</f>
        <v/>
      </c>
      <c r="N77" s="20"/>
      <c r="O77" s="20"/>
      <c r="P77" s="18" t="str">
        <f>IF(AND($N77&gt;0,$O77&gt;0),IF($F77="F",IF(SUM($N77,$O77)&lt;=35,1.33*($N77+$O77)-0.013*POWER(($N77+$O77),2)-2.5,0.546*($N77+$O77)+9.7),IF($F77="M",1.21*($N77+$O77)-0.008*POWER(($N77+$O77),2)-VLOOKUP($G77,Ages!$A$26:$B$33,2,0))),"")</f>
        <v/>
      </c>
    </row>
    <row r="78" spans="8:16" s="19" customFormat="1" x14ac:dyDescent="0.2">
      <c r="H78" s="20"/>
      <c r="I78" s="20"/>
      <c r="J78" s="18" t="str">
        <f t="shared" si="1"/>
        <v xml:space="preserve"> </v>
      </c>
      <c r="K78" s="20"/>
      <c r="L78" s="20"/>
      <c r="M78" s="18" t="str">
        <f>IF($L78&gt;0,IF($F78="F",1.11*$L78+VLOOKUP($G78,Ages!$A$3:$AA$10,27,0),1.35*$L78+VLOOKUP($G78,Ages!$A$14:$AA$21,27,0)),"")</f>
        <v/>
      </c>
      <c r="N78" s="20"/>
      <c r="O78" s="20"/>
      <c r="P78" s="18" t="str">
        <f>IF(AND($N78&gt;0,$O78&gt;0),IF($F78="F",IF(SUM($N78,$O78)&lt;=35,1.33*($N78+$O78)-0.013*POWER(($N78+$O78),2)-2.5,0.546*($N78+$O78)+9.7),IF($F78="M",1.21*($N78+$O78)-0.008*POWER(($N78+$O78),2)-VLOOKUP($G78,Ages!$A$26:$B$33,2,0))),"")</f>
        <v/>
      </c>
    </row>
    <row r="79" spans="8:16" s="19" customFormat="1" x14ac:dyDescent="0.2">
      <c r="H79" s="20"/>
      <c r="I79" s="20"/>
      <c r="J79" s="18" t="str">
        <f t="shared" si="1"/>
        <v xml:space="preserve"> </v>
      </c>
      <c r="K79" s="20"/>
      <c r="L79" s="20"/>
      <c r="M79" s="18" t="str">
        <f>IF($L79&gt;0,IF($F79="F",1.11*$L79+VLOOKUP($G79,Ages!$A$3:$AA$10,27,0),1.35*$L79+VLOOKUP($G79,Ages!$A$14:$AA$21,27,0)),"")</f>
        <v/>
      </c>
      <c r="N79" s="20"/>
      <c r="O79" s="20"/>
      <c r="P79" s="18" t="str">
        <f>IF(AND($N79&gt;0,$O79&gt;0),IF($F79="F",IF(SUM($N79,$O79)&lt;=35,1.33*($N79+$O79)-0.013*POWER(($N79+$O79),2)-2.5,0.546*($N79+$O79)+9.7),IF($F79="M",1.21*($N79+$O79)-0.008*POWER(($N79+$O79),2)-VLOOKUP($G79,Ages!$A$26:$B$33,2,0))),"")</f>
        <v/>
      </c>
    </row>
    <row r="80" spans="8:16" s="19" customFormat="1" x14ac:dyDescent="0.2">
      <c r="H80" s="20"/>
      <c r="I80" s="20"/>
      <c r="J80" s="18" t="str">
        <f t="shared" si="1"/>
        <v xml:space="preserve"> </v>
      </c>
      <c r="K80" s="20"/>
      <c r="L80" s="20"/>
      <c r="M80" s="18" t="str">
        <f>IF($L80&gt;0,IF($F80="F",1.11*$L80+VLOOKUP($G80,Ages!$A$3:$AA$10,27,0),1.35*$L80+VLOOKUP($G80,Ages!$A$14:$AA$21,27,0)),"")</f>
        <v/>
      </c>
      <c r="N80" s="20"/>
      <c r="O80" s="20"/>
      <c r="P80" s="18" t="str">
        <f>IF(AND($N80&gt;0,$O80&gt;0),IF($F80="F",IF(SUM($N80,$O80)&lt;=35,1.33*($N80+$O80)-0.013*POWER(($N80+$O80),2)-2.5,0.546*($N80+$O80)+9.7),IF($F80="M",1.21*($N80+$O80)-0.008*POWER(($N80+$O80),2)-VLOOKUP($G80,Ages!$A$26:$B$33,2,0))),"")</f>
        <v/>
      </c>
    </row>
    <row r="81" spans="8:16" s="19" customFormat="1" x14ac:dyDescent="0.2">
      <c r="H81" s="20"/>
      <c r="I81" s="20"/>
      <c r="J81" s="18" t="str">
        <f t="shared" si="1"/>
        <v xml:space="preserve"> </v>
      </c>
      <c r="K81" s="20"/>
      <c r="L81" s="20"/>
      <c r="M81" s="18" t="str">
        <f>IF($L81&gt;0,IF($F81="F",1.11*$L81+VLOOKUP($G81,Ages!$A$3:$AA$10,27,0),1.35*$L81+VLOOKUP($G81,Ages!$A$14:$AA$21,27,0)),"")</f>
        <v/>
      </c>
      <c r="N81" s="20"/>
      <c r="O81" s="20"/>
      <c r="P81" s="18" t="str">
        <f>IF(AND($N81&gt;0,$O81&gt;0),IF($F81="F",IF(SUM($N81,$O81)&lt;=35,1.33*($N81+$O81)-0.013*POWER(($N81+$O81),2)-2.5,0.546*($N81+$O81)+9.7),IF($F81="M",1.21*($N81+$O81)-0.008*POWER(($N81+$O81),2)-VLOOKUP($G81,Ages!$A$26:$B$33,2,0))),"")</f>
        <v/>
      </c>
    </row>
    <row r="82" spans="8:16" s="19" customFormat="1" x14ac:dyDescent="0.2">
      <c r="H82" s="20"/>
      <c r="I82" s="20"/>
      <c r="J82" s="18" t="str">
        <f t="shared" si="1"/>
        <v xml:space="preserve"> </v>
      </c>
      <c r="K82" s="20"/>
      <c r="L82" s="20"/>
      <c r="M82" s="18" t="str">
        <f>IF($L82&gt;0,IF($F82="F",1.11*$L82+VLOOKUP($G82,Ages!$A$3:$AA$10,27,0),1.35*$L82+VLOOKUP($G82,Ages!$A$14:$AA$21,27,0)),"")</f>
        <v/>
      </c>
      <c r="N82" s="20"/>
      <c r="O82" s="20"/>
      <c r="P82" s="18" t="str">
        <f>IF(AND($N82&gt;0,$O82&gt;0),IF($F82="F",IF(SUM($N82,$O82)&lt;=35,1.33*($N82+$O82)-0.013*POWER(($N82+$O82),2)-2.5,0.546*($N82+$O82)+9.7),IF($F82="M",1.21*($N82+$O82)-0.008*POWER(($N82+$O82),2)-VLOOKUP($G82,Ages!$A$26:$B$33,2,0))),"")</f>
        <v/>
      </c>
    </row>
    <row r="83" spans="8:16" s="19" customFormat="1" x14ac:dyDescent="0.2">
      <c r="H83" s="20"/>
      <c r="I83" s="20"/>
      <c r="J83" s="18" t="str">
        <f t="shared" si="1"/>
        <v xml:space="preserve"> </v>
      </c>
      <c r="K83" s="20"/>
      <c r="L83" s="20"/>
      <c r="M83" s="18" t="str">
        <f>IF($L83&gt;0,IF($F83="F",1.11*$L83+VLOOKUP($G83,Ages!$A$3:$AA$10,27,0),1.35*$L83+VLOOKUP($G83,Ages!$A$14:$AA$21,27,0)),"")</f>
        <v/>
      </c>
      <c r="N83" s="20"/>
      <c r="O83" s="20"/>
      <c r="P83" s="18" t="str">
        <f>IF(AND($N83&gt;0,$O83&gt;0),IF($F83="F",IF(SUM($N83,$O83)&lt;=35,1.33*($N83+$O83)-0.013*POWER(($N83+$O83),2)-2.5,0.546*($N83+$O83)+9.7),IF($F83="M",1.21*($N83+$O83)-0.008*POWER(($N83+$O83),2)-VLOOKUP($G83,Ages!$A$26:$B$33,2,0))),"")</f>
        <v/>
      </c>
    </row>
    <row r="84" spans="8:16" s="19" customFormat="1" x14ac:dyDescent="0.2">
      <c r="H84" s="20"/>
      <c r="I84" s="20"/>
      <c r="J84" s="18" t="str">
        <f t="shared" si="1"/>
        <v xml:space="preserve"> </v>
      </c>
      <c r="K84" s="20"/>
      <c r="L84" s="20"/>
      <c r="M84" s="18" t="str">
        <f>IF($L84&gt;0,IF($F84="F",1.11*$L84+VLOOKUP($G84,Ages!$A$3:$AA$10,27,0),1.35*$L84+VLOOKUP($G84,Ages!$A$14:$AA$21,27,0)),"")</f>
        <v/>
      </c>
      <c r="N84" s="20"/>
      <c r="O84" s="20"/>
      <c r="P84" s="18" t="str">
        <f>IF(AND($N84&gt;0,$O84&gt;0),IF($F84="F",IF(SUM($N84,$O84)&lt;=35,1.33*($N84+$O84)-0.013*POWER(($N84+$O84),2)-2.5,0.546*($N84+$O84)+9.7),IF($F84="M",1.21*($N84+$O84)-0.008*POWER(($N84+$O84),2)-VLOOKUP($G84,Ages!$A$26:$B$33,2,0))),"")</f>
        <v/>
      </c>
    </row>
    <row r="85" spans="8:16" s="19" customFormat="1" x14ac:dyDescent="0.2">
      <c r="H85" s="20"/>
      <c r="I85" s="20"/>
      <c r="J85" s="18" t="str">
        <f t="shared" si="1"/>
        <v xml:space="preserve"> </v>
      </c>
      <c r="K85" s="20"/>
      <c r="L85" s="20"/>
      <c r="M85" s="18" t="str">
        <f>IF($L85&gt;0,IF($F85="F",1.11*$L85+VLOOKUP($G85,Ages!$A$3:$AA$10,27,0),1.35*$L85+VLOOKUP($G85,Ages!$A$14:$AA$21,27,0)),"")</f>
        <v/>
      </c>
      <c r="N85" s="20"/>
      <c r="O85" s="20"/>
      <c r="P85" s="18" t="str">
        <f>IF(AND($N85&gt;0,$O85&gt;0),IF($F85="F",IF(SUM($N85,$O85)&lt;=35,1.33*($N85+$O85)-0.013*POWER(($N85+$O85),2)-2.5,0.546*($N85+$O85)+9.7),IF($F85="M",1.21*($N85+$O85)-0.008*POWER(($N85+$O85),2)-VLOOKUP($G85,Ages!$A$26:$B$33,2,0))),"")</f>
        <v/>
      </c>
    </row>
    <row r="86" spans="8:16" s="19" customFormat="1" x14ac:dyDescent="0.2">
      <c r="H86" s="20"/>
      <c r="I86" s="20"/>
      <c r="J86" s="18" t="str">
        <f t="shared" si="1"/>
        <v xml:space="preserve"> </v>
      </c>
      <c r="K86" s="20"/>
      <c r="L86" s="20"/>
      <c r="M86" s="18" t="str">
        <f>IF($L86&gt;0,IF($F86="F",1.11*$L86+VLOOKUP($G86,Ages!$A$3:$AA$10,27,0),1.35*$L86+VLOOKUP($G86,Ages!$A$14:$AA$21,27,0)),"")</f>
        <v/>
      </c>
      <c r="N86" s="20"/>
      <c r="O86" s="20"/>
      <c r="P86" s="18" t="str">
        <f>IF(AND($N86&gt;0,$O86&gt;0),IF($F86="F",IF(SUM($N86,$O86)&lt;=35,1.33*($N86+$O86)-0.013*POWER(($N86+$O86),2)-2.5,0.546*($N86+$O86)+9.7),IF($F86="M",1.21*($N86+$O86)-0.008*POWER(($N86+$O86),2)-VLOOKUP($G86,Ages!$A$26:$B$33,2,0))),"")</f>
        <v/>
      </c>
    </row>
    <row r="87" spans="8:16" s="19" customFormat="1" x14ac:dyDescent="0.2">
      <c r="H87" s="20"/>
      <c r="I87" s="20"/>
      <c r="J87" s="18" t="str">
        <f t="shared" si="1"/>
        <v xml:space="preserve"> </v>
      </c>
      <c r="K87" s="20"/>
      <c r="L87" s="20"/>
      <c r="M87" s="18" t="str">
        <f>IF($L87&gt;0,IF($F87="F",1.11*$L87+VLOOKUP($G87,Ages!$A$3:$AA$10,27,0),1.35*$L87+VLOOKUP($G87,Ages!$A$14:$AA$21,27,0)),"")</f>
        <v/>
      </c>
      <c r="N87" s="20"/>
      <c r="O87" s="20"/>
      <c r="P87" s="18" t="str">
        <f>IF(AND($N87&gt;0,$O87&gt;0),IF($F87="F",IF(SUM($N87,$O87)&lt;=35,1.33*($N87+$O87)-0.013*POWER(($N87+$O87),2)-2.5,0.546*($N87+$O87)+9.7),IF($F87="M",1.21*($N87+$O87)-0.008*POWER(($N87+$O87),2)-VLOOKUP($G87,Ages!$A$26:$B$33,2,0))),"")</f>
        <v/>
      </c>
    </row>
    <row r="88" spans="8:16" s="19" customFormat="1" x14ac:dyDescent="0.2">
      <c r="H88" s="20"/>
      <c r="I88" s="20"/>
      <c r="J88" s="18" t="str">
        <f t="shared" si="1"/>
        <v xml:space="preserve"> </v>
      </c>
      <c r="K88" s="20"/>
      <c r="L88" s="20"/>
      <c r="M88" s="18" t="str">
        <f>IF($L88&gt;0,IF($F88="F",1.11*$L88+VLOOKUP($G88,Ages!$A$3:$AA$10,27,0),1.35*$L88+VLOOKUP($G88,Ages!$A$14:$AA$21,27,0)),"")</f>
        <v/>
      </c>
      <c r="N88" s="20"/>
      <c r="O88" s="20"/>
      <c r="P88" s="18" t="str">
        <f>IF(AND($N88&gt;0,$O88&gt;0),IF($F88="F",IF(SUM($N88,$O88)&lt;=35,1.33*($N88+$O88)-0.013*POWER(($N88+$O88),2)-2.5,0.546*($N88+$O88)+9.7),IF($F88="M",1.21*($N88+$O88)-0.008*POWER(($N88+$O88),2)-VLOOKUP($G88,Ages!$A$26:$B$33,2,0))),"")</f>
        <v/>
      </c>
    </row>
    <row r="89" spans="8:16" s="19" customFormat="1" x14ac:dyDescent="0.2">
      <c r="H89" s="20"/>
      <c r="I89" s="20"/>
      <c r="J89" s="18" t="str">
        <f t="shared" si="1"/>
        <v xml:space="preserve"> </v>
      </c>
      <c r="K89" s="20"/>
      <c r="L89" s="20"/>
      <c r="M89" s="18" t="str">
        <f>IF($L89&gt;0,IF($F89="F",1.11*$L89+VLOOKUP($G89,Ages!$A$3:$AA$10,27,0),1.35*$L89+VLOOKUP($G89,Ages!$A$14:$AA$21,27,0)),"")</f>
        <v/>
      </c>
      <c r="N89" s="20"/>
      <c r="O89" s="20"/>
      <c r="P89" s="18" t="str">
        <f>IF(AND($N89&gt;0,$O89&gt;0),IF($F89="F",IF(SUM($N89,$O89)&lt;=35,1.33*($N89+$O89)-0.013*POWER(($N89+$O89),2)-2.5,0.546*($N89+$O89)+9.7),IF($F89="M",1.21*($N89+$O89)-0.008*POWER(($N89+$O89),2)-VLOOKUP($G89,Ages!$A$26:$B$33,2,0))),"")</f>
        <v/>
      </c>
    </row>
    <row r="90" spans="8:16" s="19" customFormat="1" x14ac:dyDescent="0.2">
      <c r="H90" s="20"/>
      <c r="I90" s="20"/>
      <c r="J90" s="18" t="str">
        <f t="shared" si="1"/>
        <v xml:space="preserve"> </v>
      </c>
      <c r="K90" s="20"/>
      <c r="L90" s="20"/>
      <c r="M90" s="18" t="str">
        <f>IF($L90&gt;0,IF($F90="F",1.11*$L90+VLOOKUP($G90,Ages!$A$3:$AA$10,27,0),1.35*$L90+VLOOKUP($G90,Ages!$A$14:$AA$21,27,0)),"")</f>
        <v/>
      </c>
      <c r="N90" s="20"/>
      <c r="O90" s="20"/>
      <c r="P90" s="18" t="str">
        <f>IF(AND($N90&gt;0,$O90&gt;0),IF($F90="F",IF(SUM($N90,$O90)&lt;=35,1.33*($N90+$O90)-0.013*POWER(($N90+$O90),2)-2.5,0.546*($N90+$O90)+9.7),IF($F90="M",1.21*($N90+$O90)-0.008*POWER(($N90+$O90),2)-VLOOKUP($G90,Ages!$A$26:$B$33,2,0))),"")</f>
        <v/>
      </c>
    </row>
    <row r="91" spans="8:16" s="19" customFormat="1" x14ac:dyDescent="0.2">
      <c r="H91" s="20"/>
      <c r="I91" s="20"/>
      <c r="J91" s="18" t="str">
        <f t="shared" si="1"/>
        <v xml:space="preserve"> </v>
      </c>
      <c r="K91" s="20"/>
      <c r="L91" s="20"/>
      <c r="M91" s="18" t="str">
        <f>IF($L91&gt;0,IF($F91="F",1.11*$L91+VLOOKUP($G91,Ages!$A$3:$AA$10,27,0),1.35*$L91+VLOOKUP($G91,Ages!$A$14:$AA$21,27,0)),"")</f>
        <v/>
      </c>
      <c r="N91" s="20"/>
      <c r="O91" s="20"/>
      <c r="P91" s="18" t="str">
        <f>IF(AND($N91&gt;0,$O91&gt;0),IF($F91="F",IF(SUM($N91,$O91)&lt;=35,1.33*($N91+$O91)-0.013*POWER(($N91+$O91),2)-2.5,0.546*($N91+$O91)+9.7),IF($F91="M",1.21*($N91+$O91)-0.008*POWER(($N91+$O91),2)-VLOOKUP($G91,Ages!$A$26:$B$33,2,0))),"")</f>
        <v/>
      </c>
    </row>
    <row r="92" spans="8:16" s="19" customFormat="1" x14ac:dyDescent="0.2">
      <c r="H92" s="20"/>
      <c r="I92" s="20"/>
      <c r="J92" s="18" t="str">
        <f t="shared" si="1"/>
        <v xml:space="preserve"> </v>
      </c>
      <c r="K92" s="20"/>
      <c r="L92" s="20"/>
      <c r="M92" s="18" t="str">
        <f>IF($L92&gt;0,IF($F92="F",1.11*$L92+VLOOKUP($G92,Ages!$A$3:$AA$10,27,0),1.35*$L92+VLOOKUP($G92,Ages!$A$14:$AA$21,27,0)),"")</f>
        <v/>
      </c>
      <c r="N92" s="20"/>
      <c r="O92" s="20"/>
      <c r="P92" s="18" t="str">
        <f>IF(AND($N92&gt;0,$O92&gt;0),IF($F92="F",IF(SUM($N92,$O92)&lt;=35,1.33*($N92+$O92)-0.013*POWER(($N92+$O92),2)-2.5,0.546*($N92+$O92)+9.7),IF($F92="M",1.21*($N92+$O92)-0.008*POWER(($N92+$O92),2)-VLOOKUP($G92,Ages!$A$26:$B$33,2,0))),"")</f>
        <v/>
      </c>
    </row>
    <row r="93" spans="8:16" s="19" customFormat="1" x14ac:dyDescent="0.2">
      <c r="H93" s="20"/>
      <c r="I93" s="20"/>
      <c r="J93" s="18" t="str">
        <f t="shared" si="1"/>
        <v xml:space="preserve"> </v>
      </c>
      <c r="K93" s="20"/>
      <c r="L93" s="20"/>
      <c r="M93" s="18" t="str">
        <f>IF($L93&gt;0,IF($F93="F",1.11*$L93+VLOOKUP($G93,Ages!$A$3:$AA$10,27,0),1.35*$L93+VLOOKUP($G93,Ages!$A$14:$AA$21,27,0)),"")</f>
        <v/>
      </c>
      <c r="N93" s="20"/>
      <c r="O93" s="20"/>
      <c r="P93" s="18" t="str">
        <f>IF(AND($N93&gt;0,$O93&gt;0),IF($F93="F",IF(SUM($N93,$O93)&lt;=35,1.33*($N93+$O93)-0.013*POWER(($N93+$O93),2)-2.5,0.546*($N93+$O93)+9.7),IF($F93="M",1.21*($N93+$O93)-0.008*POWER(($N93+$O93),2)-VLOOKUP($G93,Ages!$A$26:$B$33,2,0))),"")</f>
        <v/>
      </c>
    </row>
    <row r="94" spans="8:16" s="19" customFormat="1" x14ac:dyDescent="0.2">
      <c r="H94" s="20"/>
      <c r="I94" s="20"/>
      <c r="J94" s="18" t="str">
        <f t="shared" si="1"/>
        <v xml:space="preserve"> </v>
      </c>
      <c r="K94" s="20"/>
      <c r="L94" s="20"/>
      <c r="M94" s="18" t="str">
        <f>IF($L94&gt;0,IF($F94="F",1.11*$L94+VLOOKUP($G94,Ages!$A$3:$AA$10,27,0),1.35*$L94+VLOOKUP($G94,Ages!$A$14:$AA$21,27,0)),"")</f>
        <v/>
      </c>
      <c r="N94" s="20"/>
      <c r="O94" s="20"/>
      <c r="P94" s="18" t="str">
        <f>IF(AND($N94&gt;0,$O94&gt;0),IF($F94="F",IF(SUM($N94,$O94)&lt;=35,1.33*($N94+$O94)-0.013*POWER(($N94+$O94),2)-2.5,0.546*($N94+$O94)+9.7),IF($F94="M",1.21*($N94+$O94)-0.008*POWER(($N94+$O94),2)-VLOOKUP($G94,Ages!$A$26:$B$33,2,0))),"")</f>
        <v/>
      </c>
    </row>
    <row r="95" spans="8:16" s="19" customFormat="1" x14ac:dyDescent="0.2">
      <c r="H95" s="20"/>
      <c r="I95" s="20"/>
      <c r="J95" s="18" t="str">
        <f t="shared" si="1"/>
        <v xml:space="preserve"> </v>
      </c>
      <c r="K95" s="20"/>
      <c r="L95" s="20"/>
      <c r="M95" s="18" t="str">
        <f>IF($L95&gt;0,IF($F95="F",1.11*$L95+VLOOKUP($G95,Ages!$A$3:$AA$10,27,0),1.35*$L95+VLOOKUP($G95,Ages!$A$14:$AA$21,27,0)),"")</f>
        <v/>
      </c>
      <c r="N95" s="20"/>
      <c r="O95" s="20"/>
      <c r="P95" s="18" t="str">
        <f>IF(AND($N95&gt;0,$O95&gt;0),IF($F95="F",IF(SUM($N95,$O95)&lt;=35,1.33*($N95+$O95)-0.013*POWER(($N95+$O95),2)-2.5,0.546*($N95+$O95)+9.7),IF($F95="M",1.21*($N95+$O95)-0.008*POWER(($N95+$O95),2)-VLOOKUP($G95,Ages!$A$26:$B$33,2,0))),"")</f>
        <v/>
      </c>
    </row>
    <row r="96" spans="8:16" s="19" customFormat="1" x14ac:dyDescent="0.2">
      <c r="H96" s="20"/>
      <c r="I96" s="20"/>
      <c r="J96" s="18" t="str">
        <f t="shared" si="1"/>
        <v xml:space="preserve"> </v>
      </c>
      <c r="K96" s="20"/>
      <c r="L96" s="20"/>
      <c r="M96" s="18" t="str">
        <f>IF($L96&gt;0,IF($F96="F",1.11*$L96+VLOOKUP($G96,Ages!$A$3:$AA$10,27,0),1.35*$L96+VLOOKUP($G96,Ages!$A$14:$AA$21,27,0)),"")</f>
        <v/>
      </c>
      <c r="N96" s="20"/>
      <c r="O96" s="20"/>
      <c r="P96" s="18" t="str">
        <f>IF(AND($N96&gt;0,$O96&gt;0),IF($F96="F",IF(SUM($N96,$O96)&lt;=35,1.33*($N96+$O96)-0.013*POWER(($N96+$O96),2)-2.5,0.546*($N96+$O96)+9.7),IF($F96="M",1.21*($N96+$O96)-0.008*POWER(($N96+$O96),2)-VLOOKUP($G96,Ages!$A$26:$B$33,2,0))),"")</f>
        <v/>
      </c>
    </row>
    <row r="97" spans="8:16" s="19" customFormat="1" x14ac:dyDescent="0.2">
      <c r="H97" s="20"/>
      <c r="I97" s="20"/>
      <c r="J97" s="18" t="str">
        <f t="shared" si="1"/>
        <v xml:space="preserve"> </v>
      </c>
      <c r="K97" s="20"/>
      <c r="L97" s="20"/>
      <c r="M97" s="18" t="str">
        <f>IF($L97&gt;0,IF($F97="F",1.11*$L97+VLOOKUP($G97,Ages!$A$3:$AA$10,27,0),1.35*$L97+VLOOKUP($G97,Ages!$A$14:$AA$21,27,0)),"")</f>
        <v/>
      </c>
      <c r="N97" s="20"/>
      <c r="O97" s="20"/>
      <c r="P97" s="18" t="str">
        <f>IF(AND($N97&gt;0,$O97&gt;0),IF($F97="F",IF(SUM($N97,$O97)&lt;=35,1.33*($N97+$O97)-0.013*POWER(($N97+$O97),2)-2.5,0.546*($N97+$O97)+9.7),IF($F97="M",1.21*($N97+$O97)-0.008*POWER(($N97+$O97),2)-VLOOKUP($G97,Ages!$A$26:$B$33,2,0))),"")</f>
        <v/>
      </c>
    </row>
    <row r="98" spans="8:16" s="19" customFormat="1" x14ac:dyDescent="0.2">
      <c r="H98" s="20"/>
      <c r="I98" s="20"/>
      <c r="J98" s="18" t="str">
        <f t="shared" si="1"/>
        <v xml:space="preserve"> </v>
      </c>
      <c r="K98" s="20"/>
      <c r="L98" s="20"/>
      <c r="M98" s="18" t="str">
        <f>IF($L98&gt;0,IF($F98="F",1.11*$L98+VLOOKUP($G98,Ages!$A$3:$AA$10,27,0),1.35*$L98+VLOOKUP($G98,Ages!$A$14:$AA$21,27,0)),"")</f>
        <v/>
      </c>
      <c r="N98" s="20"/>
      <c r="O98" s="20"/>
      <c r="P98" s="18" t="str">
        <f>IF(AND($N98&gt;0,$O98&gt;0),IF($F98="F",IF(SUM($N98,$O98)&lt;=35,1.33*($N98+$O98)-0.013*POWER(($N98+$O98),2)-2.5,0.546*($N98+$O98)+9.7),IF($F98="M",1.21*($N98+$O98)-0.008*POWER(($N98+$O98),2)-VLOOKUP($G98,Ages!$A$26:$B$33,2,0))),"")</f>
        <v/>
      </c>
    </row>
    <row r="99" spans="8:16" s="19" customFormat="1" x14ac:dyDescent="0.2">
      <c r="H99" s="20"/>
      <c r="I99" s="20"/>
      <c r="J99" s="18" t="str">
        <f t="shared" si="1"/>
        <v xml:space="preserve"> </v>
      </c>
      <c r="K99" s="20"/>
      <c r="L99" s="20"/>
      <c r="M99" s="18" t="str">
        <f>IF($L99&gt;0,IF($F99="F",1.11*$L99+VLOOKUP($G99,Ages!$A$3:$AA$10,27,0),1.35*$L99+VLOOKUP($G99,Ages!$A$14:$AA$21,27,0)),"")</f>
        <v/>
      </c>
      <c r="N99" s="20"/>
      <c r="O99" s="20"/>
      <c r="P99" s="18" t="str">
        <f>IF(AND($N99&gt;0,$O99&gt;0),IF($F99="F",IF(SUM($N99,$O99)&lt;=35,1.33*($N99+$O99)-0.013*POWER(($N99+$O99),2)-2.5,0.546*($N99+$O99)+9.7),IF($F99="M",1.21*($N99+$O99)-0.008*POWER(($N99+$O99),2)-VLOOKUP($G99,Ages!$A$26:$B$33,2,0))),"")</f>
        <v/>
      </c>
    </row>
    <row r="100" spans="8:16" s="19" customFormat="1" x14ac:dyDescent="0.2">
      <c r="H100" s="20"/>
      <c r="I100" s="20"/>
      <c r="J100" s="18" t="str">
        <f t="shared" si="1"/>
        <v xml:space="preserve"> </v>
      </c>
      <c r="K100" s="20"/>
      <c r="L100" s="20"/>
      <c r="M100" s="18" t="str">
        <f>IF($L100&gt;0,IF($F100="F",1.11*$L100+VLOOKUP($G100,Ages!$A$3:$AA$10,27,0),1.35*$L100+VLOOKUP($G100,Ages!$A$14:$AA$21,27,0)),"")</f>
        <v/>
      </c>
      <c r="N100" s="20"/>
      <c r="O100" s="20"/>
      <c r="P100" s="18" t="str">
        <f>IF(AND($N100&gt;0,$O100&gt;0),IF($F100="F",IF(SUM($N100,$O100)&lt;=35,1.33*($N100+$O100)-0.013*POWER(($N100+$O100),2)-2.5,0.546*($N100+$O100)+9.7),IF($F100="M",1.21*($N100+$O100)-0.008*POWER(($N100+$O100),2)-VLOOKUP($G100,Ages!$A$26:$B$33,2,0))),"")</f>
        <v/>
      </c>
    </row>
    <row r="101" spans="8:16" s="19" customFormat="1" x14ac:dyDescent="0.2">
      <c r="H101" s="20"/>
      <c r="I101" s="20"/>
      <c r="J101" s="18" t="str">
        <f t="shared" si="1"/>
        <v xml:space="preserve"> </v>
      </c>
      <c r="K101" s="20"/>
      <c r="L101" s="20"/>
      <c r="M101" s="18" t="str">
        <f>IF($L101&gt;0,IF($F101="F",1.11*$L101+VLOOKUP($G101,Ages!$A$3:$AA$10,27,0),1.35*$L101+VLOOKUP($G101,Ages!$A$14:$AA$21,27,0)),"")</f>
        <v/>
      </c>
      <c r="N101" s="20"/>
      <c r="O101" s="20"/>
      <c r="P101" s="18" t="str">
        <f>IF(AND($N101&gt;0,$O101&gt;0),IF($F101="F",IF(SUM($N101,$O101)&lt;=35,1.33*($N101+$O101)-0.013*POWER(($N101+$O101),2)-2.5,0.546*($N101+$O101)+9.7),IF($F101="M",1.21*($N101+$O101)-0.008*POWER(($N101+$O101),2)-VLOOKUP($G101,Ages!$A$26:$B$33,2,0))),"")</f>
        <v/>
      </c>
    </row>
    <row r="102" spans="8:16" s="19" customFormat="1" x14ac:dyDescent="0.2">
      <c r="H102" s="20"/>
      <c r="I102" s="20"/>
      <c r="J102" s="18" t="str">
        <f t="shared" si="1"/>
        <v xml:space="preserve"> </v>
      </c>
      <c r="K102" s="20"/>
      <c r="L102" s="20"/>
      <c r="M102" s="18" t="str">
        <f>IF($L102&gt;0,IF($F102="F",1.11*$L102+VLOOKUP($G102,Ages!$A$3:$AA$10,27,0),1.35*$L102+VLOOKUP($G102,Ages!$A$14:$AA$21,27,0)),"")</f>
        <v/>
      </c>
      <c r="N102" s="20"/>
      <c r="O102" s="20"/>
      <c r="P102" s="18" t="str">
        <f>IF(AND($N102&gt;0,$O102&gt;0),IF($F102="F",IF(SUM($N102,$O102)&lt;=35,1.33*($N102+$O102)-0.013*POWER(($N102+$O102),2)-2.5,0.546*($N102+$O102)+9.7),IF($F102="M",1.21*($N102+$O102)-0.008*POWER(($N102+$O102),2)-VLOOKUP($G102,Ages!$A$26:$B$33,2,0))),"")</f>
        <v/>
      </c>
    </row>
    <row r="103" spans="8:16" s="19" customFormat="1" x14ac:dyDescent="0.2">
      <c r="H103" s="20"/>
      <c r="I103" s="20"/>
      <c r="J103" s="18" t="str">
        <f t="shared" si="1"/>
        <v xml:space="preserve"> </v>
      </c>
      <c r="K103" s="20"/>
      <c r="L103" s="20"/>
      <c r="M103" s="18" t="str">
        <f>IF($L103&gt;0,IF($F103="F",1.11*$L103+VLOOKUP($G103,Ages!$A$3:$AA$10,27,0),1.35*$L103+VLOOKUP($G103,Ages!$A$14:$AA$21,27,0)),"")</f>
        <v/>
      </c>
      <c r="N103" s="20"/>
      <c r="O103" s="20"/>
      <c r="P103" s="18" t="str">
        <f>IF(AND($N103&gt;0,$O103&gt;0),IF($F103="F",IF(SUM($N103,$O103)&lt;=35,1.33*($N103+$O103)-0.013*POWER(($N103+$O103),2)-2.5,0.546*($N103+$O103)+9.7),IF($F103="M",1.21*($N103+$O103)-0.008*POWER(($N103+$O103),2)-VLOOKUP($G103,Ages!$A$26:$B$33,2,0))),"")</f>
        <v/>
      </c>
    </row>
    <row r="104" spans="8:16" s="19" customFormat="1" x14ac:dyDescent="0.2">
      <c r="H104" s="20"/>
      <c r="I104" s="20"/>
      <c r="J104" s="18" t="str">
        <f t="shared" si="1"/>
        <v xml:space="preserve"> </v>
      </c>
      <c r="K104" s="20"/>
      <c r="L104" s="20"/>
      <c r="M104" s="18" t="str">
        <f>IF($L104&gt;0,IF($F104="F",1.11*$L104+VLOOKUP($G104,Ages!$A$3:$AA$10,27,0),1.35*$L104+VLOOKUP($G104,Ages!$A$14:$AA$21,27,0)),"")</f>
        <v/>
      </c>
      <c r="N104" s="20"/>
      <c r="O104" s="20"/>
      <c r="P104" s="18" t="str">
        <f>IF(AND($N104&gt;0,$O104&gt;0),IF($F104="F",IF(SUM($N104,$O104)&lt;=35,1.33*($N104+$O104)-0.013*POWER(($N104+$O104),2)-2.5,0.546*($N104+$O104)+9.7),IF($F104="M",1.21*($N104+$O104)-0.008*POWER(($N104+$O104),2)-VLOOKUP($G104,Ages!$A$26:$B$33,2,0))),"")</f>
        <v/>
      </c>
    </row>
    <row r="105" spans="8:16" s="19" customFormat="1" x14ac:dyDescent="0.2">
      <c r="H105" s="20"/>
      <c r="I105" s="20"/>
      <c r="J105" s="18" t="str">
        <f t="shared" si="1"/>
        <v xml:space="preserve"> </v>
      </c>
      <c r="K105" s="20"/>
      <c r="L105" s="20"/>
      <c r="M105" s="18" t="str">
        <f>IF($L105&gt;0,IF($F105="F",1.11*$L105+VLOOKUP($G105,Ages!$A$3:$AA$10,27,0),1.35*$L105+VLOOKUP($G105,Ages!$A$14:$AA$21,27,0)),"")</f>
        <v/>
      </c>
      <c r="N105" s="20"/>
      <c r="O105" s="20"/>
      <c r="P105" s="18" t="str">
        <f>IF(AND($N105&gt;0,$O105&gt;0),IF($F105="F",IF(SUM($N105,$O105)&lt;=35,1.33*($N105+$O105)-0.013*POWER(($N105+$O105),2)-2.5,0.546*($N105+$O105)+9.7),IF($F105="M",1.21*($N105+$O105)-0.008*POWER(($N105+$O105),2)-VLOOKUP($G105,Ages!$A$26:$B$33,2,0))),"")</f>
        <v/>
      </c>
    </row>
    <row r="106" spans="8:16" s="19" customFormat="1" x14ac:dyDescent="0.2">
      <c r="H106" s="20"/>
      <c r="I106" s="20"/>
      <c r="J106" s="18" t="str">
        <f t="shared" si="1"/>
        <v xml:space="preserve"> </v>
      </c>
      <c r="K106" s="20"/>
      <c r="L106" s="20"/>
      <c r="M106" s="18" t="str">
        <f>IF($L106&gt;0,IF($F106="F",1.11*$L106+VLOOKUP($G106,Ages!$A$3:$AA$10,27,0),1.35*$L106+VLOOKUP($G106,Ages!$A$14:$AA$21,27,0)),"")</f>
        <v/>
      </c>
      <c r="N106" s="20"/>
      <c r="O106" s="20"/>
      <c r="P106" s="18" t="str">
        <f>IF(AND($N106&gt;0,$O106&gt;0),IF($F106="F",IF(SUM($N106,$O106)&lt;=35,1.33*($N106+$O106)-0.013*POWER(($N106+$O106),2)-2.5,0.546*($N106+$O106)+9.7),IF($F106="M",1.21*($N106+$O106)-0.008*POWER(($N106+$O106),2)-VLOOKUP($G106,Ages!$A$26:$B$33,2,0))),"")</f>
        <v/>
      </c>
    </row>
    <row r="107" spans="8:16" s="19" customFormat="1" x14ac:dyDescent="0.2">
      <c r="H107" s="20"/>
      <c r="I107" s="20"/>
      <c r="J107" s="18" t="str">
        <f t="shared" si="1"/>
        <v xml:space="preserve"> </v>
      </c>
      <c r="K107" s="20"/>
      <c r="L107" s="20"/>
      <c r="M107" s="18" t="str">
        <f>IF($L107&gt;0,IF($F107="F",1.11*$L107+VLOOKUP($G107,Ages!$A$3:$AA$10,27,0),1.35*$L107+VLOOKUP($G107,Ages!$A$14:$AA$21,27,0)),"")</f>
        <v/>
      </c>
      <c r="N107" s="20"/>
      <c r="O107" s="20"/>
      <c r="P107" s="18" t="str">
        <f>IF(AND($N107&gt;0,$O107&gt;0),IF($F107="F",IF(SUM($N107,$O107)&lt;=35,1.33*($N107+$O107)-0.013*POWER(($N107+$O107),2)-2.5,0.546*($N107+$O107)+9.7),IF($F107="M",1.21*($N107+$O107)-0.008*POWER(($N107+$O107),2)-VLOOKUP($G107,Ages!$A$26:$B$33,2,0))),"")</f>
        <v/>
      </c>
    </row>
    <row r="108" spans="8:16" s="19" customFormat="1" x14ac:dyDescent="0.2">
      <c r="H108" s="20"/>
      <c r="I108" s="20"/>
      <c r="J108" s="18" t="str">
        <f t="shared" si="1"/>
        <v xml:space="preserve"> </v>
      </c>
      <c r="K108" s="20"/>
      <c r="L108" s="20"/>
      <c r="M108" s="18" t="str">
        <f>IF($L108&gt;0,IF($F108="F",1.11*$L108+VLOOKUP($G108,Ages!$A$3:$AA$10,27,0),1.35*$L108+VLOOKUP($G108,Ages!$A$14:$AA$21,27,0)),"")</f>
        <v/>
      </c>
      <c r="N108" s="20"/>
      <c r="O108" s="20"/>
      <c r="P108" s="18" t="str">
        <f>IF(AND($N108&gt;0,$O108&gt;0),IF($F108="F",IF(SUM($N108,$O108)&lt;=35,1.33*($N108+$O108)-0.013*POWER(($N108+$O108),2)-2.5,0.546*($N108+$O108)+9.7),IF($F108="M",1.21*($N108+$O108)-0.008*POWER(($N108+$O108),2)-VLOOKUP($G108,Ages!$A$26:$B$33,2,0))),"")</f>
        <v/>
      </c>
    </row>
    <row r="109" spans="8:16" s="19" customFormat="1" x14ac:dyDescent="0.2">
      <c r="H109" s="20"/>
      <c r="I109" s="20"/>
      <c r="J109" s="18" t="str">
        <f t="shared" si="1"/>
        <v xml:space="preserve"> </v>
      </c>
      <c r="K109" s="20"/>
      <c r="L109" s="20"/>
      <c r="M109" s="18" t="str">
        <f>IF($L109&gt;0,IF($F109="F",1.11*$L109+VLOOKUP($G109,Ages!$A$3:$AA$10,27,0),1.35*$L109+VLOOKUP($G109,Ages!$A$14:$AA$21,27,0)),"")</f>
        <v/>
      </c>
      <c r="N109" s="20"/>
      <c r="O109" s="20"/>
      <c r="P109" s="18" t="str">
        <f>IF(AND($N109&gt;0,$O109&gt;0),IF($F109="F",IF(SUM($N109,$O109)&lt;=35,1.33*($N109+$O109)-0.013*POWER(($N109+$O109),2)-2.5,0.546*($N109+$O109)+9.7),IF($F109="M",1.21*($N109+$O109)-0.008*POWER(($N109+$O109),2)-VLOOKUP($G109,Ages!$A$26:$B$33,2,0))),"")</f>
        <v/>
      </c>
    </row>
    <row r="110" spans="8:16" s="19" customFormat="1" x14ac:dyDescent="0.2">
      <c r="H110" s="20"/>
      <c r="I110" s="20"/>
      <c r="J110" s="18" t="str">
        <f t="shared" si="1"/>
        <v xml:space="preserve"> </v>
      </c>
      <c r="K110" s="20"/>
      <c r="L110" s="20"/>
      <c r="M110" s="18" t="str">
        <f>IF($L110&gt;0,IF($F110="F",1.11*$L110+VLOOKUP($G110,Ages!$A$3:$AA$10,27,0),1.35*$L110+VLOOKUP($G110,Ages!$A$14:$AA$21,27,0)),"")</f>
        <v/>
      </c>
      <c r="N110" s="20"/>
      <c r="O110" s="20"/>
      <c r="P110" s="18" t="str">
        <f>IF(AND($N110&gt;0,$O110&gt;0),IF($F110="F",IF(SUM($N110,$O110)&lt;=35,1.33*($N110+$O110)-0.013*POWER(($N110+$O110),2)-2.5,0.546*($N110+$O110)+9.7),IF($F110="M",1.21*($N110+$O110)-0.008*POWER(($N110+$O110),2)-VLOOKUP($G110,Ages!$A$26:$B$33,2,0))),"")</f>
        <v/>
      </c>
    </row>
    <row r="111" spans="8:16" s="19" customFormat="1" x14ac:dyDescent="0.2">
      <c r="H111" s="20"/>
      <c r="I111" s="20"/>
      <c r="J111" s="18" t="str">
        <f t="shared" si="1"/>
        <v xml:space="preserve"> </v>
      </c>
      <c r="K111" s="20"/>
      <c r="L111" s="20"/>
      <c r="M111" s="18" t="str">
        <f>IF($L111&gt;0,IF($F111="F",1.11*$L111+VLOOKUP($G111,Ages!$A$3:$AA$10,27,0),1.35*$L111+VLOOKUP($G111,Ages!$A$14:$AA$21,27,0)),"")</f>
        <v/>
      </c>
      <c r="N111" s="20"/>
      <c r="O111" s="20"/>
      <c r="P111" s="18" t="str">
        <f>IF(AND($N111&gt;0,$O111&gt;0),IF($F111="F",IF(SUM($N111,$O111)&lt;=35,1.33*($N111+$O111)-0.013*POWER(($N111+$O111),2)-2.5,0.546*($N111+$O111)+9.7),IF($F111="M",1.21*($N111+$O111)-0.008*POWER(($N111+$O111),2)-VLOOKUP($G111,Ages!$A$26:$B$33,2,0))),"")</f>
        <v/>
      </c>
    </row>
    <row r="112" spans="8:16" s="19" customFormat="1" x14ac:dyDescent="0.2">
      <c r="H112" s="20"/>
      <c r="I112" s="20"/>
      <c r="J112" s="18" t="str">
        <f t="shared" si="1"/>
        <v xml:space="preserve"> </v>
      </c>
      <c r="K112" s="20"/>
      <c r="L112" s="20"/>
      <c r="M112" s="18" t="str">
        <f>IF($L112&gt;0,IF($F112="F",1.11*$L112+VLOOKUP($G112,Ages!$A$3:$AA$10,27,0),1.35*$L112+VLOOKUP($G112,Ages!$A$14:$AA$21,27,0)),"")</f>
        <v/>
      </c>
      <c r="N112" s="20"/>
      <c r="O112" s="20"/>
      <c r="P112" s="18" t="str">
        <f>IF(AND($N112&gt;0,$O112&gt;0),IF($F112="F",IF(SUM($N112,$O112)&lt;=35,1.33*($N112+$O112)-0.013*POWER(($N112+$O112),2)-2.5,0.546*($N112+$O112)+9.7),IF($F112="M",1.21*($N112+$O112)-0.008*POWER(($N112+$O112),2)-VLOOKUP($G112,Ages!$A$26:$B$33,2,0))),"")</f>
        <v/>
      </c>
    </row>
    <row r="113" spans="8:16" s="19" customFormat="1" x14ac:dyDescent="0.2">
      <c r="H113" s="20"/>
      <c r="I113" s="20"/>
      <c r="J113" s="18" t="str">
        <f t="shared" si="1"/>
        <v xml:space="preserve"> </v>
      </c>
      <c r="K113" s="20"/>
      <c r="L113" s="20"/>
      <c r="M113" s="18" t="str">
        <f>IF($L113&gt;0,IF($F113="F",1.11*$L113+VLOOKUP($G113,Ages!$A$3:$AA$10,27,0),1.35*$L113+VLOOKUP($G113,Ages!$A$14:$AA$21,27,0)),"")</f>
        <v/>
      </c>
      <c r="N113" s="20"/>
      <c r="O113" s="20"/>
      <c r="P113" s="18" t="str">
        <f>IF(AND($N113&gt;0,$O113&gt;0),IF($F113="F",IF(SUM($N113,$O113)&lt;=35,1.33*($N113+$O113)-0.013*POWER(($N113+$O113),2)-2.5,0.546*($N113+$O113)+9.7),IF($F113="M",1.21*($N113+$O113)-0.008*POWER(($N113+$O113),2)-VLOOKUP($G113,Ages!$A$26:$B$33,2,0))),"")</f>
        <v/>
      </c>
    </row>
    <row r="114" spans="8:16" s="19" customFormat="1" x14ac:dyDescent="0.2">
      <c r="H114" s="20"/>
      <c r="I114" s="20"/>
      <c r="J114" s="18" t="str">
        <f t="shared" si="1"/>
        <v xml:space="preserve"> </v>
      </c>
      <c r="K114" s="20"/>
      <c r="L114" s="20"/>
      <c r="M114" s="18" t="str">
        <f>IF($L114&gt;0,IF($F114="F",1.11*$L114+VLOOKUP($G114,Ages!$A$3:$AA$10,27,0),1.35*$L114+VLOOKUP($G114,Ages!$A$14:$AA$21,27,0)),"")</f>
        <v/>
      </c>
      <c r="N114" s="20"/>
      <c r="O114" s="20"/>
      <c r="P114" s="18" t="str">
        <f>IF(AND($N114&gt;0,$O114&gt;0),IF($F114="F",IF(SUM($N114,$O114)&lt;=35,1.33*($N114+$O114)-0.013*POWER(($N114+$O114),2)-2.5,0.546*($N114+$O114)+9.7),IF($F114="M",1.21*($N114+$O114)-0.008*POWER(($N114+$O114),2)-VLOOKUP($G114,Ages!$A$26:$B$33,2,0))),"")</f>
        <v/>
      </c>
    </row>
    <row r="115" spans="8:16" s="19" customFormat="1" x14ac:dyDescent="0.2">
      <c r="H115" s="20"/>
      <c r="I115" s="20"/>
      <c r="J115" s="18" t="str">
        <f t="shared" si="1"/>
        <v xml:space="preserve"> </v>
      </c>
      <c r="K115" s="20"/>
      <c r="L115" s="20"/>
      <c r="M115" s="18" t="str">
        <f>IF($L115&gt;0,IF($F115="F",1.11*$L115+VLOOKUP($G115,Ages!$A$3:$AA$10,27,0),1.35*$L115+VLOOKUP($G115,Ages!$A$14:$AA$21,27,0)),"")</f>
        <v/>
      </c>
      <c r="N115" s="20"/>
      <c r="O115" s="20"/>
      <c r="P115" s="18" t="str">
        <f>IF(AND($N115&gt;0,$O115&gt;0),IF($F115="F",IF(SUM($N115,$O115)&lt;=35,1.33*($N115+$O115)-0.013*POWER(($N115+$O115),2)-2.5,0.546*($N115+$O115)+9.7),IF($F115="M",1.21*($N115+$O115)-0.008*POWER(($N115+$O115),2)-VLOOKUP($G115,Ages!$A$26:$B$33,2,0))),"")</f>
        <v/>
      </c>
    </row>
    <row r="116" spans="8:16" s="19" customFormat="1" x14ac:dyDescent="0.2">
      <c r="H116" s="20"/>
      <c r="I116" s="20"/>
      <c r="J116" s="18" t="str">
        <f t="shared" si="1"/>
        <v xml:space="preserve"> </v>
      </c>
      <c r="K116" s="20"/>
      <c r="L116" s="20"/>
      <c r="M116" s="18" t="str">
        <f>IF($L116&gt;0,IF($F116="F",1.11*$L116+VLOOKUP($G116,Ages!$A$3:$AA$10,27,0),1.35*$L116+VLOOKUP($G116,Ages!$A$14:$AA$21,27,0)),"")</f>
        <v/>
      </c>
      <c r="N116" s="20"/>
      <c r="O116" s="20"/>
      <c r="P116" s="18" t="str">
        <f>IF(AND($N116&gt;0,$O116&gt;0),IF($F116="F",IF(SUM($N116,$O116)&lt;=35,1.33*($N116+$O116)-0.013*POWER(($N116+$O116),2)-2.5,0.546*($N116+$O116)+9.7),IF($F116="M",1.21*($N116+$O116)-0.008*POWER(($N116+$O116),2)-VLOOKUP($G116,Ages!$A$26:$B$33,2,0))),"")</f>
        <v/>
      </c>
    </row>
    <row r="117" spans="8:16" s="19" customFormat="1" x14ac:dyDescent="0.2">
      <c r="H117" s="20"/>
      <c r="I117" s="20"/>
      <c r="J117" s="18" t="str">
        <f t="shared" si="1"/>
        <v xml:space="preserve"> </v>
      </c>
      <c r="K117" s="20"/>
      <c r="L117" s="20"/>
      <c r="M117" s="18" t="str">
        <f>IF($L117&gt;0,IF($F117="F",1.11*$L117+VLOOKUP($G117,Ages!$A$3:$AA$10,27,0),1.35*$L117+VLOOKUP($G117,Ages!$A$14:$AA$21,27,0)),"")</f>
        <v/>
      </c>
      <c r="N117" s="20"/>
      <c r="O117" s="20"/>
      <c r="P117" s="18" t="str">
        <f>IF(AND($N117&gt;0,$O117&gt;0),IF($F117="F",IF(SUM($N117,$O117)&lt;=35,1.33*($N117+$O117)-0.013*POWER(($N117+$O117),2)-2.5,0.546*($N117+$O117)+9.7),IF($F117="M",1.21*($N117+$O117)-0.008*POWER(($N117+$O117),2)-VLOOKUP($G117,Ages!$A$26:$B$33,2,0))),"")</f>
        <v/>
      </c>
    </row>
    <row r="118" spans="8:16" s="19" customFormat="1" x14ac:dyDescent="0.2">
      <c r="H118" s="20"/>
      <c r="I118" s="20"/>
      <c r="J118" s="18" t="str">
        <f t="shared" si="1"/>
        <v xml:space="preserve"> </v>
      </c>
      <c r="K118" s="20"/>
      <c r="L118" s="20"/>
      <c r="M118" s="18" t="str">
        <f>IF($L118&gt;0,IF($F118="F",1.11*$L118+VLOOKUP($G118,Ages!$A$3:$AA$10,27,0),1.35*$L118+VLOOKUP($G118,Ages!$A$14:$AA$21,27,0)),"")</f>
        <v/>
      </c>
      <c r="N118" s="20"/>
      <c r="O118" s="20"/>
      <c r="P118" s="18" t="str">
        <f>IF(AND($N118&gt;0,$O118&gt;0),IF($F118="F",IF(SUM($N118,$O118)&lt;=35,1.33*($N118+$O118)-0.013*POWER(($N118+$O118),2)-2.5,0.546*($N118+$O118)+9.7),IF($F118="M",1.21*($N118+$O118)-0.008*POWER(($N118+$O118),2)-VLOOKUP($G118,Ages!$A$26:$B$33,2,0))),"")</f>
        <v/>
      </c>
    </row>
    <row r="119" spans="8:16" s="19" customFormat="1" x14ac:dyDescent="0.2">
      <c r="H119" s="20"/>
      <c r="I119" s="20"/>
      <c r="J119" s="18" t="str">
        <f t="shared" si="1"/>
        <v xml:space="preserve"> </v>
      </c>
      <c r="K119" s="20"/>
      <c r="L119" s="20"/>
      <c r="M119" s="18" t="str">
        <f>IF($L119&gt;0,IF($F119="F",1.11*$L119+VLOOKUP($G119,Ages!$A$3:$AA$10,27,0),1.35*$L119+VLOOKUP($G119,Ages!$A$14:$AA$21,27,0)),"")</f>
        <v/>
      </c>
      <c r="N119" s="20"/>
      <c r="O119" s="20"/>
      <c r="P119" s="18" t="str">
        <f>IF(AND($N119&gt;0,$O119&gt;0),IF($F119="F",IF(SUM($N119,$O119)&lt;=35,1.33*($N119+$O119)-0.013*POWER(($N119+$O119),2)-2.5,0.546*($N119+$O119)+9.7),IF($F119="M",1.21*($N119+$O119)-0.008*POWER(($N119+$O119),2)-VLOOKUP($G119,Ages!$A$26:$B$33,2,0))),"")</f>
        <v/>
      </c>
    </row>
    <row r="120" spans="8:16" s="19" customFormat="1" x14ac:dyDescent="0.2">
      <c r="H120" s="20"/>
      <c r="I120" s="20"/>
      <c r="J120" s="18" t="str">
        <f t="shared" si="1"/>
        <v xml:space="preserve"> </v>
      </c>
      <c r="K120" s="20"/>
      <c r="L120" s="20"/>
      <c r="M120" s="18" t="str">
        <f>IF($L120&gt;0,IF($F120="F",1.11*$L120+VLOOKUP($G120,Ages!$A$3:$AA$10,27,0),1.35*$L120+VLOOKUP($G120,Ages!$A$14:$AA$21,27,0)),"")</f>
        <v/>
      </c>
      <c r="N120" s="20"/>
      <c r="O120" s="20"/>
      <c r="P120" s="18" t="str">
        <f>IF(AND($N120&gt;0,$O120&gt;0),IF($F120="F",IF(SUM($N120,$O120)&lt;=35,1.33*($N120+$O120)-0.013*POWER(($N120+$O120),2)-2.5,0.546*($N120+$O120)+9.7),IF($F120="M",1.21*($N120+$O120)-0.008*POWER(($N120+$O120),2)-VLOOKUP($G120,Ages!$A$26:$B$33,2,0))),"")</f>
        <v/>
      </c>
    </row>
    <row r="121" spans="8:16" s="19" customFormat="1" x14ac:dyDescent="0.2">
      <c r="H121" s="20"/>
      <c r="I121" s="20"/>
      <c r="J121" s="18" t="str">
        <f t="shared" si="1"/>
        <v xml:space="preserve"> </v>
      </c>
      <c r="K121" s="20"/>
      <c r="L121" s="20"/>
      <c r="M121" s="18" t="str">
        <f>IF($L121&gt;0,IF($F121="F",1.11*$L121+VLOOKUP($G121,Ages!$A$3:$AA$10,27,0),1.35*$L121+VLOOKUP($G121,Ages!$A$14:$AA$21,27,0)),"")</f>
        <v/>
      </c>
      <c r="N121" s="20"/>
      <c r="O121" s="20"/>
      <c r="P121" s="18" t="str">
        <f>IF(AND($N121&gt;0,$O121&gt;0),IF($F121="F",IF(SUM($N121,$O121)&lt;=35,1.33*($N121+$O121)-0.013*POWER(($N121+$O121),2)-2.5,0.546*($N121+$O121)+9.7),IF($F121="M",1.21*($N121+$O121)-0.008*POWER(($N121+$O121),2)-VLOOKUP($G121,Ages!$A$26:$B$33,2,0))),"")</f>
        <v/>
      </c>
    </row>
    <row r="122" spans="8:16" s="19" customFormat="1" x14ac:dyDescent="0.2">
      <c r="H122" s="20"/>
      <c r="I122" s="20"/>
      <c r="J122" s="18" t="str">
        <f t="shared" si="1"/>
        <v xml:space="preserve"> </v>
      </c>
      <c r="K122" s="20"/>
      <c r="L122" s="20"/>
      <c r="M122" s="18" t="str">
        <f>IF($L122&gt;0,IF($F122="F",1.11*$L122+VLOOKUP($G122,Ages!$A$3:$AA$10,27,0),1.35*$L122+VLOOKUP($G122,Ages!$A$14:$AA$21,27,0)),"")</f>
        <v/>
      </c>
      <c r="N122" s="20"/>
      <c r="O122" s="20"/>
      <c r="P122" s="18" t="str">
        <f>IF(AND($N122&gt;0,$O122&gt;0),IF($F122="F",IF(SUM($N122,$O122)&lt;=35,1.33*($N122+$O122)-0.013*POWER(($N122+$O122),2)-2.5,0.546*($N122+$O122)+9.7),IF($F122="M",1.21*($N122+$O122)-0.008*POWER(($N122+$O122),2)-VLOOKUP($G122,Ages!$A$26:$B$33,2,0))),"")</f>
        <v/>
      </c>
    </row>
    <row r="123" spans="8:16" s="19" customFormat="1" x14ac:dyDescent="0.2">
      <c r="H123" s="20"/>
      <c r="I123" s="20"/>
      <c r="J123" s="18" t="str">
        <f t="shared" si="1"/>
        <v xml:space="preserve"> </v>
      </c>
      <c r="K123" s="20"/>
      <c r="L123" s="20"/>
      <c r="M123" s="18" t="str">
        <f>IF($L123&gt;0,IF($F123="F",1.11*$L123+VLOOKUP($G123,Ages!$A$3:$AA$10,27,0),1.35*$L123+VLOOKUP($G123,Ages!$A$14:$AA$21,27,0)),"")</f>
        <v/>
      </c>
      <c r="N123" s="20"/>
      <c r="O123" s="20"/>
      <c r="P123" s="18" t="str">
        <f>IF(AND($N123&gt;0,$O123&gt;0),IF($F123="F",IF(SUM($N123,$O123)&lt;=35,1.33*($N123+$O123)-0.013*POWER(($N123+$O123),2)-2.5,0.546*($N123+$O123)+9.7),IF($F123="M",1.21*($N123+$O123)-0.008*POWER(($N123+$O123),2)-VLOOKUP($G123,Ages!$A$26:$B$33,2,0))),"")</f>
        <v/>
      </c>
    </row>
    <row r="124" spans="8:16" s="19" customFormat="1" x14ac:dyDescent="0.2">
      <c r="H124" s="20"/>
      <c r="I124" s="20"/>
      <c r="J124" s="18" t="str">
        <f t="shared" si="1"/>
        <v xml:space="preserve"> </v>
      </c>
      <c r="K124" s="20"/>
      <c r="L124" s="20"/>
      <c r="M124" s="18" t="str">
        <f>IF($L124&gt;0,IF($F124="F",1.11*$L124+VLOOKUP($G124,Ages!$A$3:$AA$10,27,0),1.35*$L124+VLOOKUP($G124,Ages!$A$14:$AA$21,27,0)),"")</f>
        <v/>
      </c>
      <c r="N124" s="20"/>
      <c r="O124" s="20"/>
      <c r="P124" s="18" t="str">
        <f>IF(AND($N124&gt;0,$O124&gt;0),IF($F124="F",IF(SUM($N124,$O124)&lt;=35,1.33*($N124+$O124)-0.013*POWER(($N124+$O124),2)-2.5,0.546*($N124+$O124)+9.7),IF($F124="M",1.21*($N124+$O124)-0.008*POWER(($N124+$O124),2)-VLOOKUP($G124,Ages!$A$26:$B$33,2,0))),"")</f>
        <v/>
      </c>
    </row>
    <row r="125" spans="8:16" s="19" customFormat="1" x14ac:dyDescent="0.2">
      <c r="H125" s="20"/>
      <c r="I125" s="20"/>
      <c r="J125" s="18" t="str">
        <f t="shared" si="1"/>
        <v xml:space="preserve"> </v>
      </c>
      <c r="K125" s="20"/>
      <c r="L125" s="20"/>
      <c r="M125" s="18" t="str">
        <f>IF($L125&gt;0,IF($F125="F",1.11*$L125+VLOOKUP($G125,Ages!$A$3:$AA$10,27,0),1.35*$L125+VLOOKUP($G125,Ages!$A$14:$AA$21,27,0)),"")</f>
        <v/>
      </c>
      <c r="N125" s="20"/>
      <c r="O125" s="20"/>
      <c r="P125" s="18" t="str">
        <f>IF(AND($N125&gt;0,$O125&gt;0),IF($F125="F",IF(SUM($N125,$O125)&lt;=35,1.33*($N125+$O125)-0.013*POWER(($N125+$O125),2)-2.5,0.546*($N125+$O125)+9.7),IF($F125="M",1.21*($N125+$O125)-0.008*POWER(($N125+$O125),2)-VLOOKUP($G125,Ages!$A$26:$B$33,2,0))),"")</f>
        <v/>
      </c>
    </row>
    <row r="126" spans="8:16" s="19" customFormat="1" x14ac:dyDescent="0.2">
      <c r="H126" s="20"/>
      <c r="I126" s="20"/>
      <c r="J126" s="18" t="str">
        <f t="shared" si="1"/>
        <v xml:space="preserve"> </v>
      </c>
      <c r="K126" s="20"/>
      <c r="L126" s="20"/>
      <c r="M126" s="18" t="str">
        <f>IF($L126&gt;0,IF($F126="F",1.11*$L126+VLOOKUP($G126,Ages!$A$3:$AA$10,27,0),1.35*$L126+VLOOKUP($G126,Ages!$A$14:$AA$21,27,0)),"")</f>
        <v/>
      </c>
      <c r="N126" s="20"/>
      <c r="O126" s="20"/>
      <c r="P126" s="18" t="str">
        <f>IF(AND($N126&gt;0,$O126&gt;0),IF($F126="F",IF(SUM($N126,$O126)&lt;=35,1.33*($N126+$O126)-0.013*POWER(($N126+$O126),2)-2.5,0.546*($N126+$O126)+9.7),IF($F126="M",1.21*($N126+$O126)-0.008*POWER(($N126+$O126),2)-VLOOKUP($G126,Ages!$A$26:$B$33,2,0))),"")</f>
        <v/>
      </c>
    </row>
    <row r="127" spans="8:16" s="19" customFormat="1" x14ac:dyDescent="0.2">
      <c r="H127" s="20"/>
      <c r="I127" s="20"/>
      <c r="J127" s="18" t="str">
        <f t="shared" si="1"/>
        <v xml:space="preserve"> </v>
      </c>
      <c r="K127" s="20"/>
      <c r="L127" s="20"/>
      <c r="M127" s="18" t="str">
        <f>IF($L127&gt;0,IF($F127="F",1.11*$L127+VLOOKUP($G127,Ages!$A$3:$AA$10,27,0),1.35*$L127+VLOOKUP($G127,Ages!$A$14:$AA$21,27,0)),"")</f>
        <v/>
      </c>
      <c r="N127" s="20"/>
      <c r="O127" s="20"/>
      <c r="P127" s="18" t="str">
        <f>IF(AND($N127&gt;0,$O127&gt;0),IF($F127="F",IF(SUM($N127,$O127)&lt;=35,1.33*($N127+$O127)-0.013*POWER(($N127+$O127),2)-2.5,0.546*($N127+$O127)+9.7),IF($F127="M",1.21*($N127+$O127)-0.008*POWER(($N127+$O127),2)-VLOOKUP($G127,Ages!$A$26:$B$33,2,0))),"")</f>
        <v/>
      </c>
    </row>
    <row r="128" spans="8:16" s="19" customFormat="1" x14ac:dyDescent="0.2">
      <c r="H128" s="20"/>
      <c r="I128" s="20"/>
      <c r="J128" s="18" t="str">
        <f t="shared" si="1"/>
        <v xml:space="preserve"> </v>
      </c>
      <c r="K128" s="20"/>
      <c r="L128" s="20"/>
      <c r="M128" s="18" t="str">
        <f>IF($L128&gt;0,IF($F128="F",1.11*$L128+VLOOKUP($G128,Ages!$A$3:$AA$10,27,0),1.35*$L128+VLOOKUP($G128,Ages!$A$14:$AA$21,27,0)),"")</f>
        <v/>
      </c>
      <c r="N128" s="20"/>
      <c r="O128" s="20"/>
      <c r="P128" s="18" t="str">
        <f>IF(AND($N128&gt;0,$O128&gt;0),IF($F128="F",IF(SUM($N128,$O128)&lt;=35,1.33*($N128+$O128)-0.013*POWER(($N128+$O128),2)-2.5,0.546*($N128+$O128)+9.7),IF($F128="M",1.21*($N128+$O128)-0.008*POWER(($N128+$O128),2)-VLOOKUP($G128,Ages!$A$26:$B$33,2,0))),"")</f>
        <v/>
      </c>
    </row>
    <row r="129" spans="8:16" s="19" customFormat="1" x14ac:dyDescent="0.2">
      <c r="H129" s="20"/>
      <c r="I129" s="20"/>
      <c r="J129" s="18" t="str">
        <f t="shared" si="1"/>
        <v xml:space="preserve"> </v>
      </c>
      <c r="K129" s="20"/>
      <c r="L129" s="20"/>
      <c r="M129" s="18" t="str">
        <f>IF($L129&gt;0,IF($F129="F",1.11*$L129+VLOOKUP($G129,Ages!$A$3:$AA$10,27,0),1.35*$L129+VLOOKUP($G129,Ages!$A$14:$AA$21,27,0)),"")</f>
        <v/>
      </c>
      <c r="N129" s="20"/>
      <c r="O129" s="20"/>
      <c r="P129" s="18" t="str">
        <f>IF(AND($N129&gt;0,$O129&gt;0),IF($F129="F",IF(SUM($N129,$O129)&lt;=35,1.33*($N129+$O129)-0.013*POWER(($N129+$O129),2)-2.5,0.546*($N129+$O129)+9.7),IF($F129="M",1.21*($N129+$O129)-0.008*POWER(($N129+$O129),2)-VLOOKUP($G129,Ages!$A$26:$B$33,2,0))),"")</f>
        <v/>
      </c>
    </row>
    <row r="130" spans="8:16" s="19" customFormat="1" x14ac:dyDescent="0.2">
      <c r="H130" s="20"/>
      <c r="I130" s="20"/>
      <c r="J130" s="18" t="str">
        <f t="shared" si="1"/>
        <v xml:space="preserve"> </v>
      </c>
      <c r="K130" s="20"/>
      <c r="L130" s="20"/>
      <c r="M130" s="18" t="str">
        <f>IF($L130&gt;0,IF($F130="F",1.11*$L130+VLOOKUP($G130,Ages!$A$3:$AA$10,27,0),1.35*$L130+VLOOKUP($G130,Ages!$A$14:$AA$21,27,0)),"")</f>
        <v/>
      </c>
      <c r="N130" s="20"/>
      <c r="O130" s="20"/>
      <c r="P130" s="18" t="str">
        <f>IF(AND($N130&gt;0,$O130&gt;0),IF($F130="F",IF(SUM($N130,$O130)&lt;=35,1.33*($N130+$O130)-0.013*POWER(($N130+$O130),2)-2.5,0.546*($N130+$O130)+9.7),IF($F130="M",1.21*($N130+$O130)-0.008*POWER(($N130+$O130),2)-VLOOKUP($G130,Ages!$A$26:$B$33,2,0))),"")</f>
        <v/>
      </c>
    </row>
    <row r="131" spans="8:16" s="19" customFormat="1" x14ac:dyDescent="0.2">
      <c r="H131" s="20"/>
      <c r="I131" s="20"/>
      <c r="J131" s="18" t="str">
        <f t="shared" si="1"/>
        <v xml:space="preserve"> </v>
      </c>
      <c r="K131" s="20"/>
      <c r="L131" s="20"/>
      <c r="M131" s="18" t="str">
        <f>IF($L131&gt;0,IF($F131="F",1.11*$L131+VLOOKUP($G131,Ages!$A$3:$AA$10,27,0),1.35*$L131+VLOOKUP($G131,Ages!$A$14:$AA$21,27,0)),"")</f>
        <v/>
      </c>
      <c r="N131" s="20"/>
      <c r="O131" s="20"/>
      <c r="P131" s="18" t="str">
        <f>IF(AND($N131&gt;0,$O131&gt;0),IF($F131="F",IF(SUM($N131,$O131)&lt;=35,1.33*($N131+$O131)-0.013*POWER(($N131+$O131),2)-2.5,0.546*($N131+$O131)+9.7),IF($F131="M",1.21*($N131+$O131)-0.008*POWER(($N131+$O131),2)-VLOOKUP($G131,Ages!$A$26:$B$33,2,0))),"")</f>
        <v/>
      </c>
    </row>
    <row r="132" spans="8:16" s="19" customFormat="1" x14ac:dyDescent="0.2">
      <c r="H132" s="20"/>
      <c r="I132" s="20"/>
      <c r="J132" s="18" t="str">
        <f t="shared" si="1"/>
        <v xml:space="preserve"> </v>
      </c>
      <c r="K132" s="20"/>
      <c r="L132" s="20"/>
      <c r="M132" s="18" t="str">
        <f>IF($L132&gt;0,IF($F132="F",1.11*$L132+VLOOKUP($G132,Ages!$A$3:$AA$10,27,0),1.35*$L132+VLOOKUP($G132,Ages!$A$14:$AA$21,27,0)),"")</f>
        <v/>
      </c>
      <c r="N132" s="20"/>
      <c r="O132" s="20"/>
      <c r="P132" s="18" t="str">
        <f>IF(AND($N132&gt;0,$O132&gt;0),IF($F132="F",IF(SUM($N132,$O132)&lt;=35,1.33*($N132+$O132)-0.013*POWER(($N132+$O132),2)-2.5,0.546*($N132+$O132)+9.7),IF($F132="M",1.21*($N132+$O132)-0.008*POWER(($N132+$O132),2)-VLOOKUP($G132,Ages!$A$26:$B$33,2,0))),"")</f>
        <v/>
      </c>
    </row>
    <row r="133" spans="8:16" s="19" customFormat="1" x14ac:dyDescent="0.2">
      <c r="H133" s="20"/>
      <c r="I133" s="20"/>
      <c r="J133" s="18" t="str">
        <f t="shared" si="1"/>
        <v xml:space="preserve"> </v>
      </c>
      <c r="K133" s="20"/>
      <c r="L133" s="20"/>
      <c r="M133" s="18" t="str">
        <f>IF($L133&gt;0,IF($F133="F",1.11*$L133+VLOOKUP($G133,Ages!$A$3:$AA$10,27,0),1.35*$L133+VLOOKUP($G133,Ages!$A$14:$AA$21,27,0)),"")</f>
        <v/>
      </c>
      <c r="N133" s="20"/>
      <c r="O133" s="20"/>
      <c r="P133" s="18" t="str">
        <f>IF(AND($N133&gt;0,$O133&gt;0),IF($F133="F",IF(SUM($N133,$O133)&lt;=35,1.33*($N133+$O133)-0.013*POWER(($N133+$O133),2)-2.5,0.546*($N133+$O133)+9.7),IF($F133="M",1.21*($N133+$O133)-0.008*POWER(($N133+$O133),2)-VLOOKUP($G133,Ages!$A$26:$B$33,2,0))),"")</f>
        <v/>
      </c>
    </row>
    <row r="134" spans="8:16" s="19" customFormat="1" x14ac:dyDescent="0.2">
      <c r="H134" s="20"/>
      <c r="I134" s="20"/>
      <c r="J134" s="18" t="str">
        <f t="shared" si="1"/>
        <v xml:space="preserve"> </v>
      </c>
      <c r="K134" s="20"/>
      <c r="L134" s="20"/>
      <c r="M134" s="18" t="str">
        <f>IF($L134&gt;0,IF($F134="F",1.11*$L134+VLOOKUP($G134,Ages!$A$3:$AA$10,27,0),1.35*$L134+VLOOKUP($G134,Ages!$A$14:$AA$21,27,0)),"")</f>
        <v/>
      </c>
      <c r="N134" s="20"/>
      <c r="O134" s="20"/>
      <c r="P134" s="18" t="str">
        <f>IF(AND($N134&gt;0,$O134&gt;0),IF($F134="F",IF(SUM($N134,$O134)&lt;=35,1.33*($N134+$O134)-0.013*POWER(($N134+$O134),2)-2.5,0.546*($N134+$O134)+9.7),IF($F134="M",1.21*($N134+$O134)-0.008*POWER(($N134+$O134),2)-VLOOKUP($G134,Ages!$A$26:$B$33,2,0))),"")</f>
        <v/>
      </c>
    </row>
    <row r="135" spans="8:16" s="19" customFormat="1" x14ac:dyDescent="0.2">
      <c r="H135" s="20"/>
      <c r="I135" s="20"/>
      <c r="J135" s="18" t="str">
        <f t="shared" ref="J135:J198" si="2">IF(AND(H135&gt;0,I135&gt;0),(I135/(H135*H135))*703, " ")</f>
        <v xml:space="preserve"> </v>
      </c>
      <c r="K135" s="20"/>
      <c r="L135" s="20"/>
      <c r="M135" s="18" t="str">
        <f>IF($L135&gt;0,IF($F135="F",1.11*$L135+VLOOKUP($G135,Ages!$A$3:$AA$10,27,0),1.35*$L135+VLOOKUP($G135,Ages!$A$14:$AA$21,27,0)),"")</f>
        <v/>
      </c>
      <c r="N135" s="20"/>
      <c r="O135" s="20"/>
      <c r="P135" s="18" t="str">
        <f>IF(AND($N135&gt;0,$O135&gt;0),IF($F135="F",IF(SUM($N135,$O135)&lt;=35,1.33*($N135+$O135)-0.013*POWER(($N135+$O135),2)-2.5,0.546*($N135+$O135)+9.7),IF($F135="M",1.21*($N135+$O135)-0.008*POWER(($N135+$O135),2)-VLOOKUP($G135,Ages!$A$26:$B$33,2,0))),"")</f>
        <v/>
      </c>
    </row>
    <row r="136" spans="8:16" s="19" customFormat="1" x14ac:dyDescent="0.2">
      <c r="H136" s="20"/>
      <c r="I136" s="20"/>
      <c r="J136" s="18" t="str">
        <f t="shared" si="2"/>
        <v xml:space="preserve"> </v>
      </c>
      <c r="K136" s="20"/>
      <c r="L136" s="20"/>
      <c r="M136" s="18" t="str">
        <f>IF($L136&gt;0,IF($F136="F",1.11*$L136+VLOOKUP($G136,Ages!$A$3:$AA$10,27,0),1.35*$L136+VLOOKUP($G136,Ages!$A$14:$AA$21,27,0)),"")</f>
        <v/>
      </c>
      <c r="N136" s="20"/>
      <c r="O136" s="20"/>
      <c r="P136" s="18" t="str">
        <f>IF(AND($N136&gt;0,$O136&gt;0),IF($F136="F",IF(SUM($N136,$O136)&lt;=35,1.33*($N136+$O136)-0.013*POWER(($N136+$O136),2)-2.5,0.546*($N136+$O136)+9.7),IF($F136="M",1.21*($N136+$O136)-0.008*POWER(($N136+$O136),2)-VLOOKUP($G136,Ages!$A$26:$B$33,2,0))),"")</f>
        <v/>
      </c>
    </row>
    <row r="137" spans="8:16" s="19" customFormat="1" x14ac:dyDescent="0.2">
      <c r="H137" s="20"/>
      <c r="I137" s="20"/>
      <c r="J137" s="18" t="str">
        <f t="shared" si="2"/>
        <v xml:space="preserve"> </v>
      </c>
      <c r="K137" s="20"/>
      <c r="L137" s="20"/>
      <c r="M137" s="18" t="str">
        <f>IF($L137&gt;0,IF($F137="F",1.11*$L137+VLOOKUP($G137,Ages!$A$3:$AA$10,27,0),1.35*$L137+VLOOKUP($G137,Ages!$A$14:$AA$21,27,0)),"")</f>
        <v/>
      </c>
      <c r="N137" s="20"/>
      <c r="O137" s="20"/>
      <c r="P137" s="18" t="str">
        <f>IF(AND($N137&gt;0,$O137&gt;0),IF($F137="F",IF(SUM($N137,$O137)&lt;=35,1.33*($N137+$O137)-0.013*POWER(($N137+$O137),2)-2.5,0.546*($N137+$O137)+9.7),IF($F137="M",1.21*($N137+$O137)-0.008*POWER(($N137+$O137),2)-VLOOKUP($G137,Ages!$A$26:$B$33,2,0))),"")</f>
        <v/>
      </c>
    </row>
    <row r="138" spans="8:16" s="19" customFormat="1" x14ac:dyDescent="0.2">
      <c r="H138" s="20"/>
      <c r="I138" s="20"/>
      <c r="J138" s="18" t="str">
        <f t="shared" si="2"/>
        <v xml:space="preserve"> </v>
      </c>
      <c r="K138" s="20"/>
      <c r="L138" s="20"/>
      <c r="M138" s="18" t="str">
        <f>IF($L138&gt;0,IF($F138="F",1.11*$L138+VLOOKUP($G138,Ages!$A$3:$AA$10,27,0),1.35*$L138+VLOOKUP($G138,Ages!$A$14:$AA$21,27,0)),"")</f>
        <v/>
      </c>
      <c r="N138" s="20"/>
      <c r="O138" s="20"/>
      <c r="P138" s="18" t="str">
        <f>IF(AND($N138&gt;0,$O138&gt;0),IF($F138="F",IF(SUM($N138,$O138)&lt;=35,1.33*($N138+$O138)-0.013*POWER(($N138+$O138),2)-2.5,0.546*($N138+$O138)+9.7),IF($F138="M",1.21*($N138+$O138)-0.008*POWER(($N138+$O138),2)-VLOOKUP($G138,Ages!$A$26:$B$33,2,0))),"")</f>
        <v/>
      </c>
    </row>
    <row r="139" spans="8:16" s="19" customFormat="1" x14ac:dyDescent="0.2">
      <c r="H139" s="20"/>
      <c r="I139" s="20"/>
      <c r="J139" s="18" t="str">
        <f t="shared" si="2"/>
        <v xml:space="preserve"> </v>
      </c>
      <c r="K139" s="20"/>
      <c r="L139" s="20"/>
      <c r="M139" s="18" t="str">
        <f>IF($L139&gt;0,IF($F139="F",1.11*$L139+VLOOKUP($G139,Ages!$A$3:$AA$10,27,0),1.35*$L139+VLOOKUP($G139,Ages!$A$14:$AA$21,27,0)),"")</f>
        <v/>
      </c>
      <c r="N139" s="20"/>
      <c r="O139" s="20"/>
      <c r="P139" s="18" t="str">
        <f>IF(AND($N139&gt;0,$O139&gt;0),IF($F139="F",IF(SUM($N139,$O139)&lt;=35,1.33*($N139+$O139)-0.013*POWER(($N139+$O139),2)-2.5,0.546*($N139+$O139)+9.7),IF($F139="M",1.21*($N139+$O139)-0.008*POWER(($N139+$O139),2)-VLOOKUP($G139,Ages!$A$26:$B$33,2,0))),"")</f>
        <v/>
      </c>
    </row>
    <row r="140" spans="8:16" s="19" customFormat="1" x14ac:dyDescent="0.2">
      <c r="H140" s="20"/>
      <c r="I140" s="20"/>
      <c r="J140" s="18" t="str">
        <f t="shared" si="2"/>
        <v xml:space="preserve"> </v>
      </c>
      <c r="K140" s="20"/>
      <c r="L140" s="20"/>
      <c r="M140" s="18" t="str">
        <f>IF($L140&gt;0,IF($F140="F",1.11*$L140+VLOOKUP($G140,Ages!$A$3:$AA$10,27,0),1.35*$L140+VLOOKUP($G140,Ages!$A$14:$AA$21,27,0)),"")</f>
        <v/>
      </c>
      <c r="N140" s="20"/>
      <c r="O140" s="20"/>
      <c r="P140" s="18" t="str">
        <f>IF(AND($N140&gt;0,$O140&gt;0),IF($F140="F",IF(SUM($N140,$O140)&lt;=35,1.33*($N140+$O140)-0.013*POWER(($N140+$O140),2)-2.5,0.546*($N140+$O140)+9.7),IF($F140="M",1.21*($N140+$O140)-0.008*POWER(($N140+$O140),2)-VLOOKUP($G140,Ages!$A$26:$B$33,2,0))),"")</f>
        <v/>
      </c>
    </row>
    <row r="141" spans="8:16" s="19" customFormat="1" x14ac:dyDescent="0.2">
      <c r="H141" s="20"/>
      <c r="I141" s="20"/>
      <c r="J141" s="18" t="str">
        <f t="shared" si="2"/>
        <v xml:space="preserve"> </v>
      </c>
      <c r="K141" s="20"/>
      <c r="L141" s="20"/>
      <c r="M141" s="18" t="str">
        <f>IF($L141&gt;0,IF($F141="F",1.11*$L141+VLOOKUP($G141,Ages!$A$3:$AA$10,27,0),1.35*$L141+VLOOKUP($G141,Ages!$A$14:$AA$21,27,0)),"")</f>
        <v/>
      </c>
      <c r="N141" s="20"/>
      <c r="O141" s="20"/>
      <c r="P141" s="18" t="str">
        <f>IF(AND($N141&gt;0,$O141&gt;0),IF($F141="F",IF(SUM($N141,$O141)&lt;=35,1.33*($N141+$O141)-0.013*POWER(($N141+$O141),2)-2.5,0.546*($N141+$O141)+9.7),IF($F141="M",1.21*($N141+$O141)-0.008*POWER(($N141+$O141),2)-VLOOKUP($G141,Ages!$A$26:$B$33,2,0))),"")</f>
        <v/>
      </c>
    </row>
    <row r="142" spans="8:16" s="19" customFormat="1" x14ac:dyDescent="0.2">
      <c r="H142" s="20"/>
      <c r="I142" s="20"/>
      <c r="J142" s="18" t="str">
        <f t="shared" si="2"/>
        <v xml:space="preserve"> </v>
      </c>
      <c r="K142" s="20"/>
      <c r="L142" s="20"/>
      <c r="M142" s="18" t="str">
        <f>IF($L142&gt;0,IF($F142="F",1.11*$L142+VLOOKUP($G142,Ages!$A$3:$AA$10,27,0),1.35*$L142+VLOOKUP($G142,Ages!$A$14:$AA$21,27,0)),"")</f>
        <v/>
      </c>
      <c r="N142" s="20"/>
      <c r="O142" s="20"/>
      <c r="P142" s="18" t="str">
        <f>IF(AND($N142&gt;0,$O142&gt;0),IF($F142="F",IF(SUM($N142,$O142)&lt;=35,1.33*($N142+$O142)-0.013*POWER(($N142+$O142),2)-2.5,0.546*($N142+$O142)+9.7),IF($F142="M",1.21*($N142+$O142)-0.008*POWER(($N142+$O142),2)-VLOOKUP($G142,Ages!$A$26:$B$33,2,0))),"")</f>
        <v/>
      </c>
    </row>
    <row r="143" spans="8:16" s="19" customFormat="1" x14ac:dyDescent="0.2">
      <c r="H143" s="20"/>
      <c r="I143" s="20"/>
      <c r="J143" s="18" t="str">
        <f t="shared" si="2"/>
        <v xml:space="preserve"> </v>
      </c>
      <c r="K143" s="20"/>
      <c r="L143" s="20"/>
      <c r="M143" s="18" t="str">
        <f>IF($L143&gt;0,IF($F143="F",1.11*$L143+VLOOKUP($G143,Ages!$A$3:$AA$10,27,0),1.35*$L143+VLOOKUP($G143,Ages!$A$14:$AA$21,27,0)),"")</f>
        <v/>
      </c>
      <c r="N143" s="20"/>
      <c r="O143" s="20"/>
      <c r="P143" s="18" t="str">
        <f>IF(AND($N143&gt;0,$O143&gt;0),IF($F143="F",IF(SUM($N143,$O143)&lt;=35,1.33*($N143+$O143)-0.013*POWER(($N143+$O143),2)-2.5,0.546*($N143+$O143)+9.7),IF($F143="M",1.21*($N143+$O143)-0.008*POWER(($N143+$O143),2)-VLOOKUP($G143,Ages!$A$26:$B$33,2,0))),"")</f>
        <v/>
      </c>
    </row>
    <row r="144" spans="8:16" s="19" customFormat="1" x14ac:dyDescent="0.2">
      <c r="H144" s="20"/>
      <c r="I144" s="20"/>
      <c r="J144" s="18" t="str">
        <f t="shared" si="2"/>
        <v xml:space="preserve"> </v>
      </c>
      <c r="K144" s="20"/>
      <c r="L144" s="20"/>
      <c r="M144" s="18" t="str">
        <f>IF($L144&gt;0,IF($F144="F",1.11*$L144+VLOOKUP($G144,Ages!$A$3:$AA$10,27,0),1.35*$L144+VLOOKUP($G144,Ages!$A$14:$AA$21,27,0)),"")</f>
        <v/>
      </c>
      <c r="N144" s="20"/>
      <c r="O144" s="20"/>
      <c r="P144" s="18" t="str">
        <f>IF(AND($N144&gt;0,$O144&gt;0),IF($F144="F",IF(SUM($N144,$O144)&lt;=35,1.33*($N144+$O144)-0.013*POWER(($N144+$O144),2)-2.5,0.546*($N144+$O144)+9.7),IF($F144="M",1.21*($N144+$O144)-0.008*POWER(($N144+$O144),2)-VLOOKUP($G144,Ages!$A$26:$B$33,2,0))),"")</f>
        <v/>
      </c>
    </row>
    <row r="145" spans="8:16" s="19" customFormat="1" x14ac:dyDescent="0.2">
      <c r="H145" s="20"/>
      <c r="I145" s="20"/>
      <c r="J145" s="18" t="str">
        <f t="shared" si="2"/>
        <v xml:space="preserve"> </v>
      </c>
      <c r="K145" s="20"/>
      <c r="L145" s="20"/>
      <c r="M145" s="18" t="str">
        <f>IF($L145&gt;0,IF($F145="F",1.11*$L145+VLOOKUP($G145,Ages!$A$3:$AA$10,27,0),1.35*$L145+VLOOKUP($G145,Ages!$A$14:$AA$21,27,0)),"")</f>
        <v/>
      </c>
      <c r="N145" s="20"/>
      <c r="O145" s="20"/>
      <c r="P145" s="18" t="str">
        <f>IF(AND($N145&gt;0,$O145&gt;0),IF($F145="F",IF(SUM($N145,$O145)&lt;=35,1.33*($N145+$O145)-0.013*POWER(($N145+$O145),2)-2.5,0.546*($N145+$O145)+9.7),IF($F145="M",1.21*($N145+$O145)-0.008*POWER(($N145+$O145),2)-VLOOKUP($G145,Ages!$A$26:$B$33,2,0))),"")</f>
        <v/>
      </c>
    </row>
    <row r="146" spans="8:16" s="19" customFormat="1" x14ac:dyDescent="0.2">
      <c r="H146" s="20"/>
      <c r="I146" s="20"/>
      <c r="J146" s="18" t="str">
        <f t="shared" si="2"/>
        <v xml:space="preserve"> </v>
      </c>
      <c r="K146" s="20"/>
      <c r="L146" s="20"/>
      <c r="M146" s="18" t="str">
        <f>IF($L146&gt;0,IF($F146="F",1.11*$L146+VLOOKUP($G146,Ages!$A$3:$AA$10,27,0),1.35*$L146+VLOOKUP($G146,Ages!$A$14:$AA$21,27,0)),"")</f>
        <v/>
      </c>
      <c r="N146" s="20"/>
      <c r="O146" s="20"/>
      <c r="P146" s="18" t="str">
        <f>IF(AND($N146&gt;0,$O146&gt;0),IF($F146="F",IF(SUM($N146,$O146)&lt;=35,1.33*($N146+$O146)-0.013*POWER(($N146+$O146),2)-2.5,0.546*($N146+$O146)+9.7),IF($F146="M",1.21*($N146+$O146)-0.008*POWER(($N146+$O146),2)-VLOOKUP($G146,Ages!$A$26:$B$33,2,0))),"")</f>
        <v/>
      </c>
    </row>
    <row r="147" spans="8:16" s="19" customFormat="1" x14ac:dyDescent="0.2">
      <c r="H147" s="20"/>
      <c r="I147" s="20"/>
      <c r="J147" s="18" t="str">
        <f t="shared" si="2"/>
        <v xml:space="preserve"> </v>
      </c>
      <c r="K147" s="20"/>
      <c r="L147" s="20"/>
      <c r="M147" s="18" t="str">
        <f>IF($L147&gt;0,IF($F147="F",1.11*$L147+VLOOKUP($G147,Ages!$A$3:$AA$10,27,0),1.35*$L147+VLOOKUP($G147,Ages!$A$14:$AA$21,27,0)),"")</f>
        <v/>
      </c>
      <c r="N147" s="20"/>
      <c r="O147" s="20"/>
      <c r="P147" s="18" t="str">
        <f>IF(AND($N147&gt;0,$O147&gt;0),IF($F147="F",IF(SUM($N147,$O147)&lt;=35,1.33*($N147+$O147)-0.013*POWER(($N147+$O147),2)-2.5,0.546*($N147+$O147)+9.7),IF($F147="M",1.21*($N147+$O147)-0.008*POWER(($N147+$O147),2)-VLOOKUP($G147,Ages!$A$26:$B$33,2,0))),"")</f>
        <v/>
      </c>
    </row>
    <row r="148" spans="8:16" s="19" customFormat="1" x14ac:dyDescent="0.2">
      <c r="H148" s="20"/>
      <c r="I148" s="20"/>
      <c r="J148" s="18" t="str">
        <f t="shared" si="2"/>
        <v xml:space="preserve"> </v>
      </c>
      <c r="K148" s="20"/>
      <c r="L148" s="20"/>
      <c r="M148" s="18" t="str">
        <f>IF($L148&gt;0,IF($F148="F",1.11*$L148+VLOOKUP($G148,Ages!$A$3:$AA$10,27,0),1.35*$L148+VLOOKUP($G148,Ages!$A$14:$AA$21,27,0)),"")</f>
        <v/>
      </c>
      <c r="N148" s="20"/>
      <c r="O148" s="20"/>
      <c r="P148" s="18" t="str">
        <f>IF(AND($N148&gt;0,$O148&gt;0),IF($F148="F",IF(SUM($N148,$O148)&lt;=35,1.33*($N148+$O148)-0.013*POWER(($N148+$O148),2)-2.5,0.546*($N148+$O148)+9.7),IF($F148="M",1.21*($N148+$O148)-0.008*POWER(($N148+$O148),2)-VLOOKUP($G148,Ages!$A$26:$B$33,2,0))),"")</f>
        <v/>
      </c>
    </row>
    <row r="149" spans="8:16" s="19" customFormat="1" x14ac:dyDescent="0.2">
      <c r="H149" s="20"/>
      <c r="I149" s="20"/>
      <c r="J149" s="18" t="str">
        <f t="shared" si="2"/>
        <v xml:space="preserve"> </v>
      </c>
      <c r="K149" s="20"/>
      <c r="L149" s="20"/>
      <c r="M149" s="18" t="str">
        <f>IF($L149&gt;0,IF($F149="F",1.11*$L149+VLOOKUP($G149,Ages!$A$3:$AA$10,27,0),1.35*$L149+VLOOKUP($G149,Ages!$A$14:$AA$21,27,0)),"")</f>
        <v/>
      </c>
      <c r="N149" s="20"/>
      <c r="O149" s="20"/>
      <c r="P149" s="18" t="str">
        <f>IF(AND($N149&gt;0,$O149&gt;0),IF($F149="F",IF(SUM($N149,$O149)&lt;=35,1.33*($N149+$O149)-0.013*POWER(($N149+$O149),2)-2.5,0.546*($N149+$O149)+9.7),IF($F149="M",1.21*($N149+$O149)-0.008*POWER(($N149+$O149),2)-VLOOKUP($G149,Ages!$A$26:$B$33,2,0))),"")</f>
        <v/>
      </c>
    </row>
    <row r="150" spans="8:16" s="19" customFormat="1" x14ac:dyDescent="0.2">
      <c r="H150" s="20"/>
      <c r="I150" s="20"/>
      <c r="J150" s="18" t="str">
        <f t="shared" si="2"/>
        <v xml:space="preserve"> </v>
      </c>
      <c r="K150" s="20"/>
      <c r="L150" s="20"/>
      <c r="M150" s="18" t="str">
        <f>IF($L150&gt;0,IF($F150="F",1.11*$L150+VLOOKUP($G150,Ages!$A$3:$AA$10,27,0),1.35*$L150+VLOOKUP($G150,Ages!$A$14:$AA$21,27,0)),"")</f>
        <v/>
      </c>
      <c r="N150" s="20"/>
      <c r="O150" s="20"/>
      <c r="P150" s="18" t="str">
        <f>IF(AND($N150&gt;0,$O150&gt;0),IF($F150="F",IF(SUM($N150,$O150)&lt;=35,1.33*($N150+$O150)-0.013*POWER(($N150+$O150),2)-2.5,0.546*($N150+$O150)+9.7),IF($F150="M",1.21*($N150+$O150)-0.008*POWER(($N150+$O150),2)-VLOOKUP($G150,Ages!$A$26:$B$33,2,0))),"")</f>
        <v/>
      </c>
    </row>
    <row r="151" spans="8:16" s="19" customFormat="1" x14ac:dyDescent="0.2">
      <c r="H151" s="20"/>
      <c r="I151" s="20"/>
      <c r="J151" s="18" t="str">
        <f t="shared" si="2"/>
        <v xml:space="preserve"> </v>
      </c>
      <c r="K151" s="20"/>
      <c r="L151" s="20"/>
      <c r="M151" s="18" t="str">
        <f>IF($L151&gt;0,IF($F151="F",1.11*$L151+VLOOKUP($G151,Ages!$A$3:$AA$10,27,0),1.35*$L151+VLOOKUP($G151,Ages!$A$14:$AA$21,27,0)),"")</f>
        <v/>
      </c>
      <c r="N151" s="20"/>
      <c r="O151" s="20"/>
      <c r="P151" s="18" t="str">
        <f>IF(AND($N151&gt;0,$O151&gt;0),IF($F151="F",IF(SUM($N151,$O151)&lt;=35,1.33*($N151+$O151)-0.013*POWER(($N151+$O151),2)-2.5,0.546*($N151+$O151)+9.7),IF($F151="M",1.21*($N151+$O151)-0.008*POWER(($N151+$O151),2)-VLOOKUP($G151,Ages!$A$26:$B$33,2,0))),"")</f>
        <v/>
      </c>
    </row>
    <row r="152" spans="8:16" s="19" customFormat="1" x14ac:dyDescent="0.2">
      <c r="H152" s="20"/>
      <c r="I152" s="20"/>
      <c r="J152" s="18" t="str">
        <f t="shared" si="2"/>
        <v xml:space="preserve"> </v>
      </c>
      <c r="K152" s="20"/>
      <c r="L152" s="20"/>
      <c r="M152" s="18" t="str">
        <f>IF($L152&gt;0,IF($F152="F",1.11*$L152+VLOOKUP($G152,Ages!$A$3:$AA$10,27,0),1.35*$L152+VLOOKUP($G152,Ages!$A$14:$AA$21,27,0)),"")</f>
        <v/>
      </c>
      <c r="N152" s="20"/>
      <c r="O152" s="20"/>
      <c r="P152" s="18" t="str">
        <f>IF(AND($N152&gt;0,$O152&gt;0),IF($F152="F",IF(SUM($N152,$O152)&lt;=35,1.33*($N152+$O152)-0.013*POWER(($N152+$O152),2)-2.5,0.546*($N152+$O152)+9.7),IF($F152="M",1.21*($N152+$O152)-0.008*POWER(($N152+$O152),2)-VLOOKUP($G152,Ages!$A$26:$B$33,2,0))),"")</f>
        <v/>
      </c>
    </row>
    <row r="153" spans="8:16" s="19" customFormat="1" x14ac:dyDescent="0.2">
      <c r="H153" s="20"/>
      <c r="I153" s="20"/>
      <c r="J153" s="18" t="str">
        <f t="shared" si="2"/>
        <v xml:space="preserve"> </v>
      </c>
      <c r="K153" s="20"/>
      <c r="L153" s="20"/>
      <c r="M153" s="18" t="str">
        <f>IF($L153&gt;0,IF($F153="F",1.11*$L153+VLOOKUP($G153,Ages!$A$3:$AA$10,27,0),1.35*$L153+VLOOKUP($G153,Ages!$A$14:$AA$21,27,0)),"")</f>
        <v/>
      </c>
      <c r="N153" s="20"/>
      <c r="O153" s="20"/>
      <c r="P153" s="18" t="str">
        <f>IF(AND($N153&gt;0,$O153&gt;0),IF($F153="F",IF(SUM($N153,$O153)&lt;=35,1.33*($N153+$O153)-0.013*POWER(($N153+$O153),2)-2.5,0.546*($N153+$O153)+9.7),IF($F153="M",1.21*($N153+$O153)-0.008*POWER(($N153+$O153),2)-VLOOKUP($G153,Ages!$A$26:$B$33,2,0))),"")</f>
        <v/>
      </c>
    </row>
    <row r="154" spans="8:16" s="19" customFormat="1" x14ac:dyDescent="0.2">
      <c r="H154" s="20"/>
      <c r="I154" s="20"/>
      <c r="J154" s="18" t="str">
        <f t="shared" si="2"/>
        <v xml:space="preserve"> </v>
      </c>
      <c r="K154" s="20"/>
      <c r="L154" s="20"/>
      <c r="M154" s="18" t="str">
        <f>IF($L154&gt;0,IF($F154="F",1.11*$L154+VLOOKUP($G154,Ages!$A$3:$AA$10,27,0),1.35*$L154+VLOOKUP($G154,Ages!$A$14:$AA$21,27,0)),"")</f>
        <v/>
      </c>
      <c r="N154" s="20"/>
      <c r="O154" s="20"/>
      <c r="P154" s="18" t="str">
        <f>IF(AND($N154&gt;0,$O154&gt;0),IF($F154="F",IF(SUM($N154,$O154)&lt;=35,1.33*($N154+$O154)-0.013*POWER(($N154+$O154),2)-2.5,0.546*($N154+$O154)+9.7),IF($F154="M",1.21*($N154+$O154)-0.008*POWER(($N154+$O154),2)-VLOOKUP($G154,Ages!$A$26:$B$33,2,0))),"")</f>
        <v/>
      </c>
    </row>
    <row r="155" spans="8:16" s="19" customFormat="1" x14ac:dyDescent="0.2">
      <c r="H155" s="20"/>
      <c r="I155" s="20"/>
      <c r="J155" s="18" t="str">
        <f t="shared" si="2"/>
        <v xml:space="preserve"> </v>
      </c>
      <c r="K155" s="20"/>
      <c r="L155" s="20"/>
      <c r="M155" s="18" t="str">
        <f>IF($L155&gt;0,IF($F155="F",1.11*$L155+VLOOKUP($G155,Ages!$A$3:$AA$10,27,0),1.35*$L155+VLOOKUP($G155,Ages!$A$14:$AA$21,27,0)),"")</f>
        <v/>
      </c>
      <c r="N155" s="20"/>
      <c r="O155" s="20"/>
      <c r="P155" s="18" t="str">
        <f>IF(AND($N155&gt;0,$O155&gt;0),IF($F155="F",IF(SUM($N155,$O155)&lt;=35,1.33*($N155+$O155)-0.013*POWER(($N155+$O155),2)-2.5,0.546*($N155+$O155)+9.7),IF($F155="M",1.21*($N155+$O155)-0.008*POWER(($N155+$O155),2)-VLOOKUP($G155,Ages!$A$26:$B$33,2,0))),"")</f>
        <v/>
      </c>
    </row>
    <row r="156" spans="8:16" s="19" customFormat="1" x14ac:dyDescent="0.2">
      <c r="H156" s="20"/>
      <c r="I156" s="20"/>
      <c r="J156" s="18" t="str">
        <f t="shared" si="2"/>
        <v xml:space="preserve"> </v>
      </c>
      <c r="K156" s="20"/>
      <c r="L156" s="20"/>
      <c r="M156" s="18" t="str">
        <f>IF($L156&gt;0,IF($F156="F",1.11*$L156+VLOOKUP($G156,Ages!$A$3:$AA$10,27,0),1.35*$L156+VLOOKUP($G156,Ages!$A$14:$AA$21,27,0)),"")</f>
        <v/>
      </c>
      <c r="N156" s="20"/>
      <c r="O156" s="20"/>
      <c r="P156" s="18" t="str">
        <f>IF(AND($N156&gt;0,$O156&gt;0),IF($F156="F",IF(SUM($N156,$O156)&lt;=35,1.33*($N156+$O156)-0.013*POWER(($N156+$O156),2)-2.5,0.546*($N156+$O156)+9.7),IF($F156="M",1.21*($N156+$O156)-0.008*POWER(($N156+$O156),2)-VLOOKUP($G156,Ages!$A$26:$B$33,2,0))),"")</f>
        <v/>
      </c>
    </row>
    <row r="157" spans="8:16" s="19" customFormat="1" x14ac:dyDescent="0.2">
      <c r="H157" s="20"/>
      <c r="I157" s="20"/>
      <c r="J157" s="18" t="str">
        <f t="shared" si="2"/>
        <v xml:space="preserve"> </v>
      </c>
      <c r="K157" s="20"/>
      <c r="L157" s="20"/>
      <c r="M157" s="18" t="str">
        <f>IF($L157&gt;0,IF($F157="F",1.11*$L157+VLOOKUP($G157,Ages!$A$3:$AA$10,27,0),1.35*$L157+VLOOKUP($G157,Ages!$A$14:$AA$21,27,0)),"")</f>
        <v/>
      </c>
      <c r="N157" s="20"/>
      <c r="O157" s="20"/>
      <c r="P157" s="18" t="str">
        <f>IF(AND($N157&gt;0,$O157&gt;0),IF($F157="F",IF(SUM($N157,$O157)&lt;=35,1.33*($N157+$O157)-0.013*POWER(($N157+$O157),2)-2.5,0.546*($N157+$O157)+9.7),IF($F157="M",1.21*($N157+$O157)-0.008*POWER(($N157+$O157),2)-VLOOKUP($G157,Ages!$A$26:$B$33,2,0))),"")</f>
        <v/>
      </c>
    </row>
    <row r="158" spans="8:16" s="19" customFormat="1" x14ac:dyDescent="0.2">
      <c r="H158" s="20"/>
      <c r="I158" s="20"/>
      <c r="J158" s="18" t="str">
        <f t="shared" si="2"/>
        <v xml:space="preserve"> </v>
      </c>
      <c r="K158" s="20"/>
      <c r="L158" s="20"/>
      <c r="M158" s="18" t="str">
        <f>IF($L158&gt;0,IF($F158="F",1.11*$L158+VLOOKUP($G158,Ages!$A$3:$AA$10,27,0),1.35*$L158+VLOOKUP($G158,Ages!$A$14:$AA$21,27,0)),"")</f>
        <v/>
      </c>
      <c r="N158" s="20"/>
      <c r="O158" s="20"/>
      <c r="P158" s="18" t="str">
        <f>IF(AND($N158&gt;0,$O158&gt;0),IF($F158="F",IF(SUM($N158,$O158)&lt;=35,1.33*($N158+$O158)-0.013*POWER(($N158+$O158),2)-2.5,0.546*($N158+$O158)+9.7),IF($F158="M",1.21*($N158+$O158)-0.008*POWER(($N158+$O158),2)-VLOOKUP($G158,Ages!$A$26:$B$33,2,0))),"")</f>
        <v/>
      </c>
    </row>
    <row r="159" spans="8:16" s="19" customFormat="1" x14ac:dyDescent="0.2">
      <c r="H159" s="20"/>
      <c r="I159" s="20"/>
      <c r="J159" s="18" t="str">
        <f t="shared" si="2"/>
        <v xml:space="preserve"> </v>
      </c>
      <c r="K159" s="20"/>
      <c r="L159" s="20"/>
      <c r="M159" s="18" t="str">
        <f>IF($L159&gt;0,IF($F159="F",1.11*$L159+VLOOKUP($G159,Ages!$A$3:$AA$10,27,0),1.35*$L159+VLOOKUP($G159,Ages!$A$14:$AA$21,27,0)),"")</f>
        <v/>
      </c>
      <c r="N159" s="20"/>
      <c r="O159" s="20"/>
      <c r="P159" s="18" t="str">
        <f>IF(AND($N159&gt;0,$O159&gt;0),IF($F159="F",IF(SUM($N159,$O159)&lt;=35,1.33*($N159+$O159)-0.013*POWER(($N159+$O159),2)-2.5,0.546*($N159+$O159)+9.7),IF($F159="M",1.21*($N159+$O159)-0.008*POWER(($N159+$O159),2)-VLOOKUP($G159,Ages!$A$26:$B$33,2,0))),"")</f>
        <v/>
      </c>
    </row>
    <row r="160" spans="8:16" s="19" customFormat="1" x14ac:dyDescent="0.2">
      <c r="H160" s="20"/>
      <c r="I160" s="20"/>
      <c r="J160" s="18" t="str">
        <f t="shared" si="2"/>
        <v xml:space="preserve"> </v>
      </c>
      <c r="K160" s="20"/>
      <c r="L160" s="20"/>
      <c r="M160" s="18" t="str">
        <f>IF($L160&gt;0,IF($F160="F",1.11*$L160+VLOOKUP($G160,Ages!$A$3:$AA$10,27,0),1.35*$L160+VLOOKUP($G160,Ages!$A$14:$AA$21,27,0)),"")</f>
        <v/>
      </c>
      <c r="N160" s="20"/>
      <c r="O160" s="20"/>
      <c r="P160" s="18" t="str">
        <f>IF(AND($N160&gt;0,$O160&gt;0),IF($F160="F",IF(SUM($N160,$O160)&lt;=35,1.33*($N160+$O160)-0.013*POWER(($N160+$O160),2)-2.5,0.546*($N160+$O160)+9.7),IF($F160="M",1.21*($N160+$O160)-0.008*POWER(($N160+$O160),2)-VLOOKUP($G160,Ages!$A$26:$B$33,2,0))),"")</f>
        <v/>
      </c>
    </row>
    <row r="161" spans="8:16" s="19" customFormat="1" x14ac:dyDescent="0.2">
      <c r="H161" s="20"/>
      <c r="I161" s="20"/>
      <c r="J161" s="18" t="str">
        <f t="shared" si="2"/>
        <v xml:space="preserve"> </v>
      </c>
      <c r="K161" s="20"/>
      <c r="L161" s="20"/>
      <c r="M161" s="18" t="str">
        <f>IF($L161&gt;0,IF($F161="F",1.11*$L161+VLOOKUP($G161,Ages!$A$3:$AA$10,27,0),1.35*$L161+VLOOKUP($G161,Ages!$A$14:$AA$21,27,0)),"")</f>
        <v/>
      </c>
      <c r="N161" s="20"/>
      <c r="O161" s="20"/>
      <c r="P161" s="18" t="str">
        <f>IF(AND($N161&gt;0,$O161&gt;0),IF($F161="F",IF(SUM($N161,$O161)&lt;=35,1.33*($N161+$O161)-0.013*POWER(($N161+$O161),2)-2.5,0.546*($N161+$O161)+9.7),IF($F161="M",1.21*($N161+$O161)-0.008*POWER(($N161+$O161),2)-VLOOKUP($G161,Ages!$A$26:$B$33,2,0))),"")</f>
        <v/>
      </c>
    </row>
    <row r="162" spans="8:16" s="19" customFormat="1" x14ac:dyDescent="0.2">
      <c r="H162" s="20"/>
      <c r="I162" s="20"/>
      <c r="J162" s="18" t="str">
        <f t="shared" si="2"/>
        <v xml:space="preserve"> </v>
      </c>
      <c r="K162" s="20"/>
      <c r="L162" s="20"/>
      <c r="M162" s="18" t="str">
        <f>IF($L162&gt;0,IF($F162="F",1.11*$L162+VLOOKUP($G162,Ages!$A$3:$AA$10,27,0),1.35*$L162+VLOOKUP($G162,Ages!$A$14:$AA$21,27,0)),"")</f>
        <v/>
      </c>
      <c r="N162" s="20"/>
      <c r="O162" s="20"/>
      <c r="P162" s="18" t="str">
        <f>IF(AND($N162&gt;0,$O162&gt;0),IF($F162="F",IF(SUM($N162,$O162)&lt;=35,1.33*($N162+$O162)-0.013*POWER(($N162+$O162),2)-2.5,0.546*($N162+$O162)+9.7),IF($F162="M",1.21*($N162+$O162)-0.008*POWER(($N162+$O162),2)-VLOOKUP($G162,Ages!$A$26:$B$33,2,0))),"")</f>
        <v/>
      </c>
    </row>
    <row r="163" spans="8:16" s="19" customFormat="1" x14ac:dyDescent="0.2">
      <c r="H163" s="20"/>
      <c r="I163" s="20"/>
      <c r="J163" s="18" t="str">
        <f t="shared" si="2"/>
        <v xml:space="preserve"> </v>
      </c>
      <c r="K163" s="20"/>
      <c r="L163" s="20"/>
      <c r="M163" s="18" t="str">
        <f>IF($L163&gt;0,IF($F163="F",1.11*$L163+VLOOKUP($G163,Ages!$A$3:$AA$10,27,0),1.35*$L163+VLOOKUP($G163,Ages!$A$14:$AA$21,27,0)),"")</f>
        <v/>
      </c>
      <c r="N163" s="20"/>
      <c r="O163" s="20"/>
      <c r="P163" s="18" t="str">
        <f>IF(AND($N163&gt;0,$O163&gt;0),IF($F163="F",IF(SUM($N163,$O163)&lt;=35,1.33*($N163+$O163)-0.013*POWER(($N163+$O163),2)-2.5,0.546*($N163+$O163)+9.7),IF($F163="M",1.21*($N163+$O163)-0.008*POWER(($N163+$O163),2)-VLOOKUP($G163,Ages!$A$26:$B$33,2,0))),"")</f>
        <v/>
      </c>
    </row>
    <row r="164" spans="8:16" s="19" customFormat="1" x14ac:dyDescent="0.2">
      <c r="H164" s="20"/>
      <c r="I164" s="20"/>
      <c r="J164" s="18" t="str">
        <f t="shared" si="2"/>
        <v xml:space="preserve"> </v>
      </c>
      <c r="K164" s="20"/>
      <c r="L164" s="20"/>
      <c r="M164" s="18" t="str">
        <f>IF($L164&gt;0,IF($F164="F",1.11*$L164+VLOOKUP($G164,Ages!$A$3:$AA$10,27,0),1.35*$L164+VLOOKUP($G164,Ages!$A$14:$AA$21,27,0)),"")</f>
        <v/>
      </c>
      <c r="N164" s="20"/>
      <c r="O164" s="20"/>
      <c r="P164" s="18" t="str">
        <f>IF(AND($N164&gt;0,$O164&gt;0),IF($F164="F",IF(SUM($N164,$O164)&lt;=35,1.33*($N164+$O164)-0.013*POWER(($N164+$O164),2)-2.5,0.546*($N164+$O164)+9.7),IF($F164="M",1.21*($N164+$O164)-0.008*POWER(($N164+$O164),2)-VLOOKUP($G164,Ages!$A$26:$B$33,2,0))),"")</f>
        <v/>
      </c>
    </row>
    <row r="165" spans="8:16" s="19" customFormat="1" x14ac:dyDescent="0.2">
      <c r="H165" s="20"/>
      <c r="I165" s="20"/>
      <c r="J165" s="18" t="str">
        <f t="shared" si="2"/>
        <v xml:space="preserve"> </v>
      </c>
      <c r="K165" s="20"/>
      <c r="L165" s="20"/>
      <c r="M165" s="18" t="str">
        <f>IF($L165&gt;0,IF($F165="F",1.11*$L165+VLOOKUP($G165,Ages!$A$3:$AA$10,27,0),1.35*$L165+VLOOKUP($G165,Ages!$A$14:$AA$21,27,0)),"")</f>
        <v/>
      </c>
      <c r="N165" s="20"/>
      <c r="O165" s="20"/>
      <c r="P165" s="18" t="str">
        <f>IF(AND($N165&gt;0,$O165&gt;0),IF($F165="F",IF(SUM($N165,$O165)&lt;=35,1.33*($N165+$O165)-0.013*POWER(($N165+$O165),2)-2.5,0.546*($N165+$O165)+9.7),IF($F165="M",1.21*($N165+$O165)-0.008*POWER(($N165+$O165),2)-VLOOKUP($G165,Ages!$A$26:$B$33,2,0))),"")</f>
        <v/>
      </c>
    </row>
    <row r="166" spans="8:16" s="19" customFormat="1" x14ac:dyDescent="0.2">
      <c r="H166" s="20"/>
      <c r="I166" s="20"/>
      <c r="J166" s="18" t="str">
        <f t="shared" si="2"/>
        <v xml:space="preserve"> </v>
      </c>
      <c r="K166" s="20"/>
      <c r="L166" s="20"/>
      <c r="M166" s="18" t="str">
        <f>IF($L166&gt;0,IF($F166="F",1.11*$L166+VLOOKUP($G166,Ages!$A$3:$AA$10,27,0),1.35*$L166+VLOOKUP($G166,Ages!$A$14:$AA$21,27,0)),"")</f>
        <v/>
      </c>
      <c r="N166" s="20"/>
      <c r="O166" s="20"/>
      <c r="P166" s="18" t="str">
        <f>IF(AND($N166&gt;0,$O166&gt;0),IF($F166="F",IF(SUM($N166,$O166)&lt;=35,1.33*($N166+$O166)-0.013*POWER(($N166+$O166),2)-2.5,0.546*($N166+$O166)+9.7),IF($F166="M",1.21*($N166+$O166)-0.008*POWER(($N166+$O166),2)-VLOOKUP($G166,Ages!$A$26:$B$33,2,0))),"")</f>
        <v/>
      </c>
    </row>
    <row r="167" spans="8:16" s="19" customFormat="1" x14ac:dyDescent="0.2">
      <c r="H167" s="20"/>
      <c r="I167" s="20"/>
      <c r="J167" s="18" t="str">
        <f t="shared" si="2"/>
        <v xml:space="preserve"> </v>
      </c>
      <c r="K167" s="20"/>
      <c r="L167" s="20"/>
      <c r="M167" s="18" t="str">
        <f>IF($L167&gt;0,IF($F167="F",1.11*$L167+VLOOKUP($G167,Ages!$A$3:$AA$10,27,0),1.35*$L167+VLOOKUP($G167,Ages!$A$14:$AA$21,27,0)),"")</f>
        <v/>
      </c>
      <c r="N167" s="20"/>
      <c r="O167" s="20"/>
      <c r="P167" s="18" t="str">
        <f>IF(AND($N167&gt;0,$O167&gt;0),IF($F167="F",IF(SUM($N167,$O167)&lt;=35,1.33*($N167+$O167)-0.013*POWER(($N167+$O167),2)-2.5,0.546*($N167+$O167)+9.7),IF($F167="M",1.21*($N167+$O167)-0.008*POWER(($N167+$O167),2)-VLOOKUP($G167,Ages!$A$26:$B$33,2,0))),"")</f>
        <v/>
      </c>
    </row>
    <row r="168" spans="8:16" s="19" customFormat="1" x14ac:dyDescent="0.2">
      <c r="H168" s="20"/>
      <c r="I168" s="20"/>
      <c r="J168" s="18" t="str">
        <f t="shared" si="2"/>
        <v xml:space="preserve"> </v>
      </c>
      <c r="K168" s="20"/>
      <c r="L168" s="20"/>
      <c r="M168" s="18" t="str">
        <f>IF($L168&gt;0,IF($F168="F",1.11*$L168+VLOOKUP($G168,Ages!$A$3:$AA$10,27,0),1.35*$L168+VLOOKUP($G168,Ages!$A$14:$AA$21,27,0)),"")</f>
        <v/>
      </c>
      <c r="N168" s="20"/>
      <c r="O168" s="20"/>
      <c r="P168" s="18" t="str">
        <f>IF(AND($N168&gt;0,$O168&gt;0),IF($F168="F",IF(SUM($N168,$O168)&lt;=35,1.33*($N168+$O168)-0.013*POWER(($N168+$O168),2)-2.5,0.546*($N168+$O168)+9.7),IF($F168="M",1.21*($N168+$O168)-0.008*POWER(($N168+$O168),2)-VLOOKUP($G168,Ages!$A$26:$B$33,2,0))),"")</f>
        <v/>
      </c>
    </row>
    <row r="169" spans="8:16" s="19" customFormat="1" x14ac:dyDescent="0.2">
      <c r="H169" s="20"/>
      <c r="I169" s="20"/>
      <c r="J169" s="18" t="str">
        <f t="shared" si="2"/>
        <v xml:space="preserve"> </v>
      </c>
      <c r="K169" s="20"/>
      <c r="L169" s="20"/>
      <c r="M169" s="18" t="str">
        <f>IF($L169&gt;0,IF($F169="F",1.11*$L169+VLOOKUP($G169,Ages!$A$3:$AA$10,27,0),1.35*$L169+VLOOKUP($G169,Ages!$A$14:$AA$21,27,0)),"")</f>
        <v/>
      </c>
      <c r="N169" s="20"/>
      <c r="O169" s="20"/>
      <c r="P169" s="18" t="str">
        <f>IF(AND($N169&gt;0,$O169&gt;0),IF($F169="F",IF(SUM($N169,$O169)&lt;=35,1.33*($N169+$O169)-0.013*POWER(($N169+$O169),2)-2.5,0.546*($N169+$O169)+9.7),IF($F169="M",1.21*($N169+$O169)-0.008*POWER(($N169+$O169),2)-VLOOKUP($G169,Ages!$A$26:$B$33,2,0))),"")</f>
        <v/>
      </c>
    </row>
    <row r="170" spans="8:16" s="19" customFormat="1" x14ac:dyDescent="0.2">
      <c r="H170" s="20"/>
      <c r="I170" s="20"/>
      <c r="J170" s="18" t="str">
        <f t="shared" si="2"/>
        <v xml:space="preserve"> </v>
      </c>
      <c r="K170" s="20"/>
      <c r="L170" s="20"/>
      <c r="M170" s="18" t="str">
        <f>IF($L170&gt;0,IF($F170="F",1.11*$L170+VLOOKUP($G170,Ages!$A$3:$AA$10,27,0),1.35*$L170+VLOOKUP($G170,Ages!$A$14:$AA$21,27,0)),"")</f>
        <v/>
      </c>
      <c r="N170" s="20"/>
      <c r="O170" s="20"/>
      <c r="P170" s="18" t="str">
        <f>IF(AND($N170&gt;0,$O170&gt;0),IF($F170="F",IF(SUM($N170,$O170)&lt;=35,1.33*($N170+$O170)-0.013*POWER(($N170+$O170),2)-2.5,0.546*($N170+$O170)+9.7),IF($F170="M",1.21*($N170+$O170)-0.008*POWER(($N170+$O170),2)-VLOOKUP($G170,Ages!$A$26:$B$33,2,0))),"")</f>
        <v/>
      </c>
    </row>
    <row r="171" spans="8:16" s="19" customFormat="1" x14ac:dyDescent="0.2">
      <c r="H171" s="20"/>
      <c r="I171" s="20"/>
      <c r="J171" s="18" t="str">
        <f t="shared" si="2"/>
        <v xml:space="preserve"> </v>
      </c>
      <c r="K171" s="20"/>
      <c r="L171" s="20"/>
      <c r="M171" s="18" t="str">
        <f>IF($L171&gt;0,IF($F171="F",1.11*$L171+VLOOKUP($G171,Ages!$A$3:$AA$10,27,0),1.35*$L171+VLOOKUP($G171,Ages!$A$14:$AA$21,27,0)),"")</f>
        <v/>
      </c>
      <c r="N171" s="20"/>
      <c r="O171" s="20"/>
      <c r="P171" s="18" t="str">
        <f>IF(AND($N171&gt;0,$O171&gt;0),IF($F171="F",IF(SUM($N171,$O171)&lt;=35,1.33*($N171+$O171)-0.013*POWER(($N171+$O171),2)-2.5,0.546*($N171+$O171)+9.7),IF($F171="M",1.21*($N171+$O171)-0.008*POWER(($N171+$O171),2)-VLOOKUP($G171,Ages!$A$26:$B$33,2,0))),"")</f>
        <v/>
      </c>
    </row>
    <row r="172" spans="8:16" s="19" customFormat="1" x14ac:dyDescent="0.2">
      <c r="H172" s="20"/>
      <c r="I172" s="20"/>
      <c r="J172" s="18" t="str">
        <f t="shared" si="2"/>
        <v xml:space="preserve"> </v>
      </c>
      <c r="K172" s="20"/>
      <c r="L172" s="20"/>
      <c r="M172" s="18" t="str">
        <f>IF($L172&gt;0,IF($F172="F",1.11*$L172+VLOOKUP($G172,Ages!$A$3:$AA$10,27,0),1.35*$L172+VLOOKUP($G172,Ages!$A$14:$AA$21,27,0)),"")</f>
        <v/>
      </c>
      <c r="N172" s="20"/>
      <c r="O172" s="20"/>
      <c r="P172" s="18" t="str">
        <f>IF(AND($N172&gt;0,$O172&gt;0),IF($F172="F",IF(SUM($N172,$O172)&lt;=35,1.33*($N172+$O172)-0.013*POWER(($N172+$O172),2)-2.5,0.546*($N172+$O172)+9.7),IF($F172="M",1.21*($N172+$O172)-0.008*POWER(($N172+$O172),2)-VLOOKUP($G172,Ages!$A$26:$B$33,2,0))),"")</f>
        <v/>
      </c>
    </row>
    <row r="173" spans="8:16" s="19" customFormat="1" x14ac:dyDescent="0.2">
      <c r="H173" s="20"/>
      <c r="I173" s="20"/>
      <c r="J173" s="18" t="str">
        <f t="shared" si="2"/>
        <v xml:space="preserve"> </v>
      </c>
      <c r="K173" s="20"/>
      <c r="L173" s="20"/>
      <c r="M173" s="18" t="str">
        <f>IF($L173&gt;0,IF($F173="F",1.11*$L173+VLOOKUP($G173,Ages!$A$3:$AA$10,27,0),1.35*$L173+VLOOKUP($G173,Ages!$A$14:$AA$21,27,0)),"")</f>
        <v/>
      </c>
      <c r="N173" s="20"/>
      <c r="O173" s="20"/>
      <c r="P173" s="18" t="str">
        <f>IF(AND($N173&gt;0,$O173&gt;0),IF($F173="F",IF(SUM($N173,$O173)&lt;=35,1.33*($N173+$O173)-0.013*POWER(($N173+$O173),2)-2.5,0.546*($N173+$O173)+9.7),IF($F173="M",1.21*($N173+$O173)-0.008*POWER(($N173+$O173),2)-VLOOKUP($G173,Ages!$A$26:$B$33,2,0))),"")</f>
        <v/>
      </c>
    </row>
    <row r="174" spans="8:16" s="19" customFormat="1" x14ac:dyDescent="0.2">
      <c r="H174" s="20"/>
      <c r="I174" s="20"/>
      <c r="J174" s="18" t="str">
        <f t="shared" si="2"/>
        <v xml:space="preserve"> </v>
      </c>
      <c r="K174" s="20"/>
      <c r="L174" s="20"/>
      <c r="M174" s="18" t="str">
        <f>IF($L174&gt;0,IF($F174="F",1.11*$L174+VLOOKUP($G174,Ages!$A$3:$AA$10,27,0),1.35*$L174+VLOOKUP($G174,Ages!$A$14:$AA$21,27,0)),"")</f>
        <v/>
      </c>
      <c r="N174" s="20"/>
      <c r="O174" s="20"/>
      <c r="P174" s="18" t="str">
        <f>IF(AND($N174&gt;0,$O174&gt;0),IF($F174="F",IF(SUM($N174,$O174)&lt;=35,1.33*($N174+$O174)-0.013*POWER(($N174+$O174),2)-2.5,0.546*($N174+$O174)+9.7),IF($F174="M",1.21*($N174+$O174)-0.008*POWER(($N174+$O174),2)-VLOOKUP($G174,Ages!$A$26:$B$33,2,0))),"")</f>
        <v/>
      </c>
    </row>
    <row r="175" spans="8:16" s="19" customFormat="1" x14ac:dyDescent="0.2">
      <c r="H175" s="20"/>
      <c r="I175" s="20"/>
      <c r="J175" s="18" t="str">
        <f t="shared" si="2"/>
        <v xml:space="preserve"> </v>
      </c>
      <c r="K175" s="20"/>
      <c r="L175" s="20"/>
      <c r="M175" s="18" t="str">
        <f>IF($L175&gt;0,IF($F175="F",1.11*$L175+VLOOKUP($G175,Ages!$A$3:$AA$10,27,0),1.35*$L175+VLOOKUP($G175,Ages!$A$14:$AA$21,27,0)),"")</f>
        <v/>
      </c>
      <c r="N175" s="20"/>
      <c r="O175" s="20"/>
      <c r="P175" s="18" t="str">
        <f>IF(AND($N175&gt;0,$O175&gt;0),IF($F175="F",IF(SUM($N175,$O175)&lt;=35,1.33*($N175+$O175)-0.013*POWER(($N175+$O175),2)-2.5,0.546*($N175+$O175)+9.7),IF($F175="M",1.21*($N175+$O175)-0.008*POWER(($N175+$O175),2)-VLOOKUP($G175,Ages!$A$26:$B$33,2,0))),"")</f>
        <v/>
      </c>
    </row>
    <row r="176" spans="8:16" s="19" customFormat="1" x14ac:dyDescent="0.2">
      <c r="H176" s="20"/>
      <c r="I176" s="20"/>
      <c r="J176" s="18" t="str">
        <f t="shared" si="2"/>
        <v xml:space="preserve"> </v>
      </c>
      <c r="K176" s="20"/>
      <c r="L176" s="20"/>
      <c r="M176" s="18" t="str">
        <f>IF($L176&gt;0,IF($F176="F",1.11*$L176+VLOOKUP($G176,Ages!$A$3:$AA$10,27,0),1.35*$L176+VLOOKUP($G176,Ages!$A$14:$AA$21,27,0)),"")</f>
        <v/>
      </c>
      <c r="N176" s="20"/>
      <c r="O176" s="20"/>
      <c r="P176" s="18" t="str">
        <f>IF(AND($N176&gt;0,$O176&gt;0),IF($F176="F",IF(SUM($N176,$O176)&lt;=35,1.33*($N176+$O176)-0.013*POWER(($N176+$O176),2)-2.5,0.546*($N176+$O176)+9.7),IF($F176="M",1.21*($N176+$O176)-0.008*POWER(($N176+$O176),2)-VLOOKUP($G176,Ages!$A$26:$B$33,2,0))),"")</f>
        <v/>
      </c>
    </row>
    <row r="177" spans="8:16" s="19" customFormat="1" x14ac:dyDescent="0.2">
      <c r="H177" s="20"/>
      <c r="I177" s="20"/>
      <c r="J177" s="18" t="str">
        <f t="shared" si="2"/>
        <v xml:space="preserve"> </v>
      </c>
      <c r="K177" s="20"/>
      <c r="L177" s="20"/>
      <c r="M177" s="18" t="str">
        <f>IF($L177&gt;0,IF($F177="F",1.11*$L177+VLOOKUP($G177,Ages!$A$3:$AA$10,27,0),1.35*$L177+VLOOKUP($G177,Ages!$A$14:$AA$21,27,0)),"")</f>
        <v/>
      </c>
      <c r="N177" s="20"/>
      <c r="O177" s="20"/>
      <c r="P177" s="18" t="str">
        <f>IF(AND($N177&gt;0,$O177&gt;0),IF($F177="F",IF(SUM($N177,$O177)&lt;=35,1.33*($N177+$O177)-0.013*POWER(($N177+$O177),2)-2.5,0.546*($N177+$O177)+9.7),IF($F177="M",1.21*($N177+$O177)-0.008*POWER(($N177+$O177),2)-VLOOKUP($G177,Ages!$A$26:$B$33,2,0))),"")</f>
        <v/>
      </c>
    </row>
    <row r="178" spans="8:16" s="19" customFormat="1" x14ac:dyDescent="0.2">
      <c r="H178" s="20"/>
      <c r="I178" s="20"/>
      <c r="J178" s="18" t="str">
        <f t="shared" si="2"/>
        <v xml:space="preserve"> </v>
      </c>
      <c r="K178" s="20"/>
      <c r="L178" s="20"/>
      <c r="M178" s="18" t="str">
        <f>IF($L178&gt;0,IF($F178="F",1.11*$L178+VLOOKUP($G178,Ages!$A$3:$AA$10,27,0),1.35*$L178+VLOOKUP($G178,Ages!$A$14:$AA$21,27,0)),"")</f>
        <v/>
      </c>
      <c r="N178" s="20"/>
      <c r="O178" s="20"/>
      <c r="P178" s="18" t="str">
        <f>IF(AND($N178&gt;0,$O178&gt;0),IF($F178="F",IF(SUM($N178,$O178)&lt;=35,1.33*($N178+$O178)-0.013*POWER(($N178+$O178),2)-2.5,0.546*($N178+$O178)+9.7),IF($F178="M",1.21*($N178+$O178)-0.008*POWER(($N178+$O178),2)-VLOOKUP($G178,Ages!$A$26:$B$33,2,0))),"")</f>
        <v/>
      </c>
    </row>
    <row r="179" spans="8:16" s="19" customFormat="1" x14ac:dyDescent="0.2">
      <c r="H179" s="20"/>
      <c r="I179" s="20"/>
      <c r="J179" s="18" t="str">
        <f t="shared" si="2"/>
        <v xml:space="preserve"> </v>
      </c>
      <c r="K179" s="20"/>
      <c r="L179" s="20"/>
      <c r="M179" s="18" t="str">
        <f>IF($L179&gt;0,IF($F179="F",1.11*$L179+VLOOKUP($G179,Ages!$A$3:$AA$10,27,0),1.35*$L179+VLOOKUP($G179,Ages!$A$14:$AA$21,27,0)),"")</f>
        <v/>
      </c>
      <c r="N179" s="20"/>
      <c r="O179" s="20"/>
      <c r="P179" s="18" t="str">
        <f>IF(AND($N179&gt;0,$O179&gt;0),IF($F179="F",IF(SUM($N179,$O179)&lt;=35,1.33*($N179+$O179)-0.013*POWER(($N179+$O179),2)-2.5,0.546*($N179+$O179)+9.7),IF($F179="M",1.21*($N179+$O179)-0.008*POWER(($N179+$O179),2)-VLOOKUP($G179,Ages!$A$26:$B$33,2,0))),"")</f>
        <v/>
      </c>
    </row>
    <row r="180" spans="8:16" s="19" customFormat="1" x14ac:dyDescent="0.2">
      <c r="H180" s="20"/>
      <c r="I180" s="20"/>
      <c r="J180" s="18" t="str">
        <f t="shared" si="2"/>
        <v xml:space="preserve"> </v>
      </c>
      <c r="K180" s="20"/>
      <c r="L180" s="20"/>
      <c r="M180" s="18" t="str">
        <f>IF($L180&gt;0,IF($F180="F",1.11*$L180+VLOOKUP($G180,Ages!$A$3:$AA$10,27,0),1.35*$L180+VLOOKUP($G180,Ages!$A$14:$AA$21,27,0)),"")</f>
        <v/>
      </c>
      <c r="N180" s="20"/>
      <c r="O180" s="20"/>
      <c r="P180" s="18" t="str">
        <f>IF(AND($N180&gt;0,$O180&gt;0),IF($F180="F",IF(SUM($N180,$O180)&lt;=35,1.33*($N180+$O180)-0.013*POWER(($N180+$O180),2)-2.5,0.546*($N180+$O180)+9.7),IF($F180="M",1.21*($N180+$O180)-0.008*POWER(($N180+$O180),2)-VLOOKUP($G180,Ages!$A$26:$B$33,2,0))),"")</f>
        <v/>
      </c>
    </row>
    <row r="181" spans="8:16" s="19" customFormat="1" x14ac:dyDescent="0.2">
      <c r="H181" s="20"/>
      <c r="I181" s="20"/>
      <c r="J181" s="18" t="str">
        <f t="shared" si="2"/>
        <v xml:space="preserve"> </v>
      </c>
      <c r="K181" s="20"/>
      <c r="L181" s="20"/>
      <c r="M181" s="18" t="str">
        <f>IF($L181&gt;0,IF($F181="F",1.11*$L181+VLOOKUP($G181,Ages!$A$3:$AA$10,27,0),1.35*$L181+VLOOKUP($G181,Ages!$A$14:$AA$21,27,0)),"")</f>
        <v/>
      </c>
      <c r="N181" s="20"/>
      <c r="O181" s="20"/>
      <c r="P181" s="18" t="str">
        <f>IF(AND($N181&gt;0,$O181&gt;0),IF($F181="F",IF(SUM($N181,$O181)&lt;=35,1.33*($N181+$O181)-0.013*POWER(($N181+$O181),2)-2.5,0.546*($N181+$O181)+9.7),IF($F181="M",1.21*($N181+$O181)-0.008*POWER(($N181+$O181),2)-VLOOKUP($G181,Ages!$A$26:$B$33,2,0))),"")</f>
        <v/>
      </c>
    </row>
    <row r="182" spans="8:16" s="19" customFormat="1" x14ac:dyDescent="0.2">
      <c r="H182" s="20"/>
      <c r="I182" s="20"/>
      <c r="J182" s="18" t="str">
        <f t="shared" si="2"/>
        <v xml:space="preserve"> </v>
      </c>
      <c r="K182" s="20"/>
      <c r="L182" s="20"/>
      <c r="M182" s="18" t="str">
        <f>IF($L182&gt;0,IF($F182="F",1.11*$L182+VLOOKUP($G182,Ages!$A$3:$AA$10,27,0),1.35*$L182+VLOOKUP($G182,Ages!$A$14:$AA$21,27,0)),"")</f>
        <v/>
      </c>
      <c r="N182" s="20"/>
      <c r="O182" s="20"/>
      <c r="P182" s="18" t="str">
        <f>IF(AND($N182&gt;0,$O182&gt;0),IF($F182="F",IF(SUM($N182,$O182)&lt;=35,1.33*($N182+$O182)-0.013*POWER(($N182+$O182),2)-2.5,0.546*($N182+$O182)+9.7),IF($F182="M",1.21*($N182+$O182)-0.008*POWER(($N182+$O182),2)-VLOOKUP($G182,Ages!$A$26:$B$33,2,0))),"")</f>
        <v/>
      </c>
    </row>
    <row r="183" spans="8:16" s="19" customFormat="1" x14ac:dyDescent="0.2">
      <c r="H183" s="20"/>
      <c r="I183" s="20"/>
      <c r="J183" s="18" t="str">
        <f t="shared" si="2"/>
        <v xml:space="preserve"> </v>
      </c>
      <c r="K183" s="20"/>
      <c r="L183" s="20"/>
      <c r="M183" s="18" t="str">
        <f>IF($L183&gt;0,IF($F183="F",1.11*$L183+VLOOKUP($G183,Ages!$A$3:$AA$10,27,0),1.35*$L183+VLOOKUP($G183,Ages!$A$14:$AA$21,27,0)),"")</f>
        <v/>
      </c>
      <c r="N183" s="20"/>
      <c r="O183" s="20"/>
      <c r="P183" s="18" t="str">
        <f>IF(AND($N183&gt;0,$O183&gt;0),IF($F183="F",IF(SUM($N183,$O183)&lt;=35,1.33*($N183+$O183)-0.013*POWER(($N183+$O183),2)-2.5,0.546*($N183+$O183)+9.7),IF($F183="M",1.21*($N183+$O183)-0.008*POWER(($N183+$O183),2)-VLOOKUP($G183,Ages!$A$26:$B$33,2,0))),"")</f>
        <v/>
      </c>
    </row>
    <row r="184" spans="8:16" s="19" customFormat="1" x14ac:dyDescent="0.2">
      <c r="H184" s="20"/>
      <c r="I184" s="20"/>
      <c r="J184" s="18" t="str">
        <f t="shared" si="2"/>
        <v xml:space="preserve"> </v>
      </c>
      <c r="K184" s="20"/>
      <c r="L184" s="20"/>
      <c r="M184" s="18" t="str">
        <f>IF($L184&gt;0,IF($F184="F",1.11*$L184+VLOOKUP($G184,Ages!$A$3:$AA$10,27,0),1.35*$L184+VLOOKUP($G184,Ages!$A$14:$AA$21,27,0)),"")</f>
        <v/>
      </c>
      <c r="N184" s="20"/>
      <c r="O184" s="20"/>
      <c r="P184" s="18" t="str">
        <f>IF(AND($N184&gt;0,$O184&gt;0),IF($F184="F",IF(SUM($N184,$O184)&lt;=35,1.33*($N184+$O184)-0.013*POWER(($N184+$O184),2)-2.5,0.546*($N184+$O184)+9.7),IF($F184="M",1.21*($N184+$O184)-0.008*POWER(($N184+$O184),2)-VLOOKUP($G184,Ages!$A$26:$B$33,2,0))),"")</f>
        <v/>
      </c>
    </row>
    <row r="185" spans="8:16" s="19" customFormat="1" x14ac:dyDescent="0.2">
      <c r="H185" s="20"/>
      <c r="I185" s="20"/>
      <c r="J185" s="18" t="str">
        <f t="shared" si="2"/>
        <v xml:space="preserve"> </v>
      </c>
      <c r="K185" s="20"/>
      <c r="L185" s="20"/>
      <c r="M185" s="18" t="str">
        <f>IF($L185&gt;0,IF($F185="F",1.11*$L185+VLOOKUP($G185,Ages!$A$3:$AA$10,27,0),1.35*$L185+VLOOKUP($G185,Ages!$A$14:$AA$21,27,0)),"")</f>
        <v/>
      </c>
      <c r="N185" s="20"/>
      <c r="O185" s="20"/>
      <c r="P185" s="18" t="str">
        <f>IF(AND($N185&gt;0,$O185&gt;0),IF($F185="F",IF(SUM($N185,$O185)&lt;=35,1.33*($N185+$O185)-0.013*POWER(($N185+$O185),2)-2.5,0.546*($N185+$O185)+9.7),IF($F185="M",1.21*($N185+$O185)-0.008*POWER(($N185+$O185),2)-VLOOKUP($G185,Ages!$A$26:$B$33,2,0))),"")</f>
        <v/>
      </c>
    </row>
    <row r="186" spans="8:16" s="19" customFormat="1" x14ac:dyDescent="0.2">
      <c r="H186" s="20"/>
      <c r="I186" s="20"/>
      <c r="J186" s="18" t="str">
        <f t="shared" si="2"/>
        <v xml:space="preserve"> </v>
      </c>
      <c r="K186" s="20"/>
      <c r="L186" s="20"/>
      <c r="M186" s="18" t="str">
        <f>IF($L186&gt;0,IF($F186="F",1.11*$L186+VLOOKUP($G186,Ages!$A$3:$AA$10,27,0),1.35*$L186+VLOOKUP($G186,Ages!$A$14:$AA$21,27,0)),"")</f>
        <v/>
      </c>
      <c r="N186" s="20"/>
      <c r="O186" s="20"/>
      <c r="P186" s="18" t="str">
        <f>IF(AND($N186&gt;0,$O186&gt;0),IF($F186="F",IF(SUM($N186,$O186)&lt;=35,1.33*($N186+$O186)-0.013*POWER(($N186+$O186),2)-2.5,0.546*($N186+$O186)+9.7),IF($F186="M",1.21*($N186+$O186)-0.008*POWER(($N186+$O186),2)-VLOOKUP($G186,Ages!$A$26:$B$33,2,0))),"")</f>
        <v/>
      </c>
    </row>
    <row r="187" spans="8:16" s="19" customFormat="1" x14ac:dyDescent="0.2">
      <c r="H187" s="20"/>
      <c r="I187" s="20"/>
      <c r="J187" s="18" t="str">
        <f t="shared" si="2"/>
        <v xml:space="preserve"> </v>
      </c>
      <c r="K187" s="20"/>
      <c r="L187" s="20"/>
      <c r="M187" s="18" t="str">
        <f>IF($L187&gt;0,IF($F187="F",1.11*$L187+VLOOKUP($G187,Ages!$A$3:$AA$10,27,0),1.35*$L187+VLOOKUP($G187,Ages!$A$14:$AA$21,27,0)),"")</f>
        <v/>
      </c>
      <c r="N187" s="20"/>
      <c r="O187" s="20"/>
      <c r="P187" s="18" t="str">
        <f>IF(AND($N187&gt;0,$O187&gt;0),IF($F187="F",IF(SUM($N187,$O187)&lt;=35,1.33*($N187+$O187)-0.013*POWER(($N187+$O187),2)-2.5,0.546*($N187+$O187)+9.7),IF($F187="M",1.21*($N187+$O187)-0.008*POWER(($N187+$O187),2)-VLOOKUP($G187,Ages!$A$26:$B$33,2,0))),"")</f>
        <v/>
      </c>
    </row>
    <row r="188" spans="8:16" s="19" customFormat="1" x14ac:dyDescent="0.2">
      <c r="H188" s="20"/>
      <c r="I188" s="20"/>
      <c r="J188" s="18" t="str">
        <f t="shared" si="2"/>
        <v xml:space="preserve"> </v>
      </c>
      <c r="K188" s="20"/>
      <c r="L188" s="20"/>
      <c r="M188" s="18" t="str">
        <f>IF($L188&gt;0,IF($F188="F",1.11*$L188+VLOOKUP($G188,Ages!$A$3:$AA$10,27,0),1.35*$L188+VLOOKUP($G188,Ages!$A$14:$AA$21,27,0)),"")</f>
        <v/>
      </c>
      <c r="N188" s="20"/>
      <c r="O188" s="20"/>
      <c r="P188" s="18" t="str">
        <f>IF(AND($N188&gt;0,$O188&gt;0),IF($F188="F",IF(SUM($N188,$O188)&lt;=35,1.33*($N188+$O188)-0.013*POWER(($N188+$O188),2)-2.5,0.546*($N188+$O188)+9.7),IF($F188="M",1.21*($N188+$O188)-0.008*POWER(($N188+$O188),2)-VLOOKUP($G188,Ages!$A$26:$B$33,2,0))),"")</f>
        <v/>
      </c>
    </row>
    <row r="189" spans="8:16" s="19" customFormat="1" x14ac:dyDescent="0.2">
      <c r="H189" s="20"/>
      <c r="I189" s="20"/>
      <c r="J189" s="18" t="str">
        <f t="shared" si="2"/>
        <v xml:space="preserve"> </v>
      </c>
      <c r="K189" s="20"/>
      <c r="L189" s="20"/>
      <c r="M189" s="18" t="str">
        <f>IF($L189&gt;0,IF($F189="F",1.11*$L189+VLOOKUP($G189,Ages!$A$3:$AA$10,27,0),1.35*$L189+VLOOKUP($G189,Ages!$A$14:$AA$21,27,0)),"")</f>
        <v/>
      </c>
      <c r="N189" s="20"/>
      <c r="O189" s="20"/>
      <c r="P189" s="18" t="str">
        <f>IF(AND($N189&gt;0,$O189&gt;0),IF($F189="F",IF(SUM($N189,$O189)&lt;=35,1.33*($N189+$O189)-0.013*POWER(($N189+$O189),2)-2.5,0.546*($N189+$O189)+9.7),IF($F189="M",1.21*($N189+$O189)-0.008*POWER(($N189+$O189),2)-VLOOKUP($G189,Ages!$A$26:$B$33,2,0))),"")</f>
        <v/>
      </c>
    </row>
    <row r="190" spans="8:16" s="19" customFormat="1" x14ac:dyDescent="0.2">
      <c r="H190" s="20"/>
      <c r="I190" s="20"/>
      <c r="J190" s="18" t="str">
        <f t="shared" si="2"/>
        <v xml:space="preserve"> </v>
      </c>
      <c r="K190" s="20"/>
      <c r="L190" s="20"/>
      <c r="M190" s="18" t="str">
        <f>IF($L190&gt;0,IF($F190="F",1.11*$L190+VLOOKUP($G190,Ages!$A$3:$AA$10,27,0),1.35*$L190+VLOOKUP($G190,Ages!$A$14:$AA$21,27,0)),"")</f>
        <v/>
      </c>
      <c r="N190" s="20"/>
      <c r="O190" s="20"/>
      <c r="P190" s="18" t="str">
        <f>IF(AND($N190&gt;0,$O190&gt;0),IF($F190="F",IF(SUM($N190,$O190)&lt;=35,1.33*($N190+$O190)-0.013*POWER(($N190+$O190),2)-2.5,0.546*($N190+$O190)+9.7),IF($F190="M",1.21*($N190+$O190)-0.008*POWER(($N190+$O190),2)-VLOOKUP($G190,Ages!$A$26:$B$33,2,0))),"")</f>
        <v/>
      </c>
    </row>
    <row r="191" spans="8:16" s="19" customFormat="1" x14ac:dyDescent="0.2">
      <c r="H191" s="20"/>
      <c r="I191" s="20"/>
      <c r="J191" s="18" t="str">
        <f t="shared" si="2"/>
        <v xml:space="preserve"> </v>
      </c>
      <c r="K191" s="20"/>
      <c r="L191" s="20"/>
      <c r="M191" s="18" t="str">
        <f>IF($L191&gt;0,IF($F191="F",1.11*$L191+VLOOKUP($G191,Ages!$A$3:$AA$10,27,0),1.35*$L191+VLOOKUP($G191,Ages!$A$14:$AA$21,27,0)),"")</f>
        <v/>
      </c>
      <c r="N191" s="20"/>
      <c r="O191" s="20"/>
      <c r="P191" s="18" t="str">
        <f>IF(AND($N191&gt;0,$O191&gt;0),IF($F191="F",IF(SUM($N191,$O191)&lt;=35,1.33*($N191+$O191)-0.013*POWER(($N191+$O191),2)-2.5,0.546*($N191+$O191)+9.7),IF($F191="M",1.21*($N191+$O191)-0.008*POWER(($N191+$O191),2)-VLOOKUP($G191,Ages!$A$26:$B$33,2,0))),"")</f>
        <v/>
      </c>
    </row>
    <row r="192" spans="8:16" s="19" customFormat="1" x14ac:dyDescent="0.2">
      <c r="H192" s="20"/>
      <c r="I192" s="20"/>
      <c r="J192" s="18" t="str">
        <f t="shared" si="2"/>
        <v xml:space="preserve"> </v>
      </c>
      <c r="K192" s="20"/>
      <c r="L192" s="20"/>
      <c r="M192" s="18" t="str">
        <f>IF($L192&gt;0,IF($F192="F",1.11*$L192+VLOOKUP($G192,Ages!$A$3:$AA$10,27,0),1.35*$L192+VLOOKUP($G192,Ages!$A$14:$AA$21,27,0)),"")</f>
        <v/>
      </c>
      <c r="N192" s="20"/>
      <c r="O192" s="20"/>
      <c r="P192" s="18" t="str">
        <f>IF(AND($N192&gt;0,$O192&gt;0),IF($F192="F",IF(SUM($N192,$O192)&lt;=35,1.33*($N192+$O192)-0.013*POWER(($N192+$O192),2)-2.5,0.546*($N192+$O192)+9.7),IF($F192="M",1.21*($N192+$O192)-0.008*POWER(($N192+$O192),2)-VLOOKUP($G192,Ages!$A$26:$B$33,2,0))),"")</f>
        <v/>
      </c>
    </row>
    <row r="193" spans="8:16" s="19" customFormat="1" x14ac:dyDescent="0.2">
      <c r="H193" s="20"/>
      <c r="I193" s="20"/>
      <c r="J193" s="18" t="str">
        <f t="shared" si="2"/>
        <v xml:space="preserve"> </v>
      </c>
      <c r="K193" s="20"/>
      <c r="L193" s="20"/>
      <c r="M193" s="18" t="str">
        <f>IF($L193&gt;0,IF($F193="F",1.11*$L193+VLOOKUP($G193,Ages!$A$3:$AA$10,27,0),1.35*$L193+VLOOKUP($G193,Ages!$A$14:$AA$21,27,0)),"")</f>
        <v/>
      </c>
      <c r="N193" s="20"/>
      <c r="O193" s="20"/>
      <c r="P193" s="18" t="str">
        <f>IF(AND($N193&gt;0,$O193&gt;0),IF($F193="F",IF(SUM($N193,$O193)&lt;=35,1.33*($N193+$O193)-0.013*POWER(($N193+$O193),2)-2.5,0.546*($N193+$O193)+9.7),IF($F193="M",1.21*($N193+$O193)-0.008*POWER(($N193+$O193),2)-VLOOKUP($G193,Ages!$A$26:$B$33,2,0))),"")</f>
        <v/>
      </c>
    </row>
    <row r="194" spans="8:16" s="19" customFormat="1" x14ac:dyDescent="0.2">
      <c r="H194" s="20"/>
      <c r="I194" s="20"/>
      <c r="J194" s="18" t="str">
        <f t="shared" si="2"/>
        <v xml:space="preserve"> </v>
      </c>
      <c r="K194" s="20"/>
      <c r="L194" s="20"/>
      <c r="M194" s="18" t="str">
        <f>IF($L194&gt;0,IF($F194="F",1.11*$L194+VLOOKUP($G194,Ages!$A$3:$AA$10,27,0),1.35*$L194+VLOOKUP($G194,Ages!$A$14:$AA$21,27,0)),"")</f>
        <v/>
      </c>
      <c r="N194" s="20"/>
      <c r="O194" s="20"/>
      <c r="P194" s="18" t="str">
        <f>IF(AND($N194&gt;0,$O194&gt;0),IF($F194="F",IF(SUM($N194,$O194)&lt;=35,1.33*($N194+$O194)-0.013*POWER(($N194+$O194),2)-2.5,0.546*($N194+$O194)+9.7),IF($F194="M",1.21*($N194+$O194)-0.008*POWER(($N194+$O194),2)-VLOOKUP($G194,Ages!$A$26:$B$33,2,0))),"")</f>
        <v/>
      </c>
    </row>
    <row r="195" spans="8:16" s="19" customFormat="1" x14ac:dyDescent="0.2">
      <c r="H195" s="20"/>
      <c r="I195" s="20"/>
      <c r="J195" s="18" t="str">
        <f t="shared" si="2"/>
        <v xml:space="preserve"> </v>
      </c>
      <c r="K195" s="20"/>
      <c r="L195" s="20"/>
      <c r="M195" s="18" t="str">
        <f>IF($L195&gt;0,IF($F195="F",1.11*$L195+VLOOKUP($G195,Ages!$A$3:$AA$10,27,0),1.35*$L195+VLOOKUP($G195,Ages!$A$14:$AA$21,27,0)),"")</f>
        <v/>
      </c>
      <c r="N195" s="20"/>
      <c r="O195" s="20"/>
      <c r="P195" s="18" t="str">
        <f>IF(AND($N195&gt;0,$O195&gt;0),IF($F195="F",IF(SUM($N195,$O195)&lt;=35,1.33*($N195+$O195)-0.013*POWER(($N195+$O195),2)-2.5,0.546*($N195+$O195)+9.7),IF($F195="M",1.21*($N195+$O195)-0.008*POWER(($N195+$O195),2)-VLOOKUP($G195,Ages!$A$26:$B$33,2,0))),"")</f>
        <v/>
      </c>
    </row>
    <row r="196" spans="8:16" s="19" customFormat="1" x14ac:dyDescent="0.2">
      <c r="H196" s="20"/>
      <c r="I196" s="20"/>
      <c r="J196" s="18" t="str">
        <f t="shared" si="2"/>
        <v xml:space="preserve"> </v>
      </c>
      <c r="K196" s="20"/>
      <c r="L196" s="20"/>
      <c r="M196" s="18" t="str">
        <f>IF($L196&gt;0,IF($F196="F",1.11*$L196+VLOOKUP($G196,Ages!$A$3:$AA$10,27,0),1.35*$L196+VLOOKUP($G196,Ages!$A$14:$AA$21,27,0)),"")</f>
        <v/>
      </c>
      <c r="N196" s="20"/>
      <c r="O196" s="20"/>
      <c r="P196" s="18" t="str">
        <f>IF(AND($N196&gt;0,$O196&gt;0),IF($F196="F",IF(SUM($N196,$O196)&lt;=35,1.33*($N196+$O196)-0.013*POWER(($N196+$O196),2)-2.5,0.546*($N196+$O196)+9.7),IF($F196="M",1.21*($N196+$O196)-0.008*POWER(($N196+$O196),2)-VLOOKUP($G196,Ages!$A$26:$B$33,2,0))),"")</f>
        <v/>
      </c>
    </row>
    <row r="197" spans="8:16" s="19" customFormat="1" x14ac:dyDescent="0.2">
      <c r="H197" s="20"/>
      <c r="I197" s="20"/>
      <c r="J197" s="18" t="str">
        <f t="shared" si="2"/>
        <v xml:space="preserve"> </v>
      </c>
      <c r="K197" s="20"/>
      <c r="L197" s="20"/>
      <c r="M197" s="18" t="str">
        <f>IF($L197&gt;0,IF($F197="F",1.11*$L197+VLOOKUP($G197,Ages!$A$3:$AA$10,27,0),1.35*$L197+VLOOKUP($G197,Ages!$A$14:$AA$21,27,0)),"")</f>
        <v/>
      </c>
      <c r="N197" s="20"/>
      <c r="O197" s="20"/>
      <c r="P197" s="18" t="str">
        <f>IF(AND($N197&gt;0,$O197&gt;0),IF($F197="F",IF(SUM($N197,$O197)&lt;=35,1.33*($N197+$O197)-0.013*POWER(($N197+$O197),2)-2.5,0.546*($N197+$O197)+9.7),IF($F197="M",1.21*($N197+$O197)-0.008*POWER(($N197+$O197),2)-VLOOKUP($G197,Ages!$A$26:$B$33,2,0))),"")</f>
        <v/>
      </c>
    </row>
    <row r="198" spans="8:16" s="19" customFormat="1" x14ac:dyDescent="0.2">
      <c r="H198" s="20"/>
      <c r="I198" s="20"/>
      <c r="J198" s="18" t="str">
        <f t="shared" si="2"/>
        <v xml:space="preserve"> </v>
      </c>
      <c r="K198" s="20"/>
      <c r="L198" s="20"/>
      <c r="M198" s="18" t="str">
        <f>IF($L198&gt;0,IF($F198="F",1.11*$L198+VLOOKUP($G198,Ages!$A$3:$AA$10,27,0),1.35*$L198+VLOOKUP($G198,Ages!$A$14:$AA$21,27,0)),"")</f>
        <v/>
      </c>
      <c r="N198" s="20"/>
      <c r="O198" s="20"/>
      <c r="P198" s="18" t="str">
        <f>IF(AND($N198&gt;0,$O198&gt;0),IF($F198="F",IF(SUM($N198,$O198)&lt;=35,1.33*($N198+$O198)-0.013*POWER(($N198+$O198),2)-2.5,0.546*($N198+$O198)+9.7),IF($F198="M",1.21*($N198+$O198)-0.008*POWER(($N198+$O198),2)-VLOOKUP($G198,Ages!$A$26:$B$33,2,0))),"")</f>
        <v/>
      </c>
    </row>
    <row r="199" spans="8:16" s="19" customFormat="1" x14ac:dyDescent="0.2">
      <c r="H199" s="20"/>
      <c r="I199" s="20"/>
      <c r="J199" s="18" t="str">
        <f t="shared" ref="J199:J262" si="3">IF(AND(H199&gt;0,I199&gt;0),(I199/(H199*H199))*703, " ")</f>
        <v xml:space="preserve"> </v>
      </c>
      <c r="K199" s="20"/>
      <c r="L199" s="20"/>
      <c r="M199" s="18" t="str">
        <f>IF($L199&gt;0,IF($F199="F",1.11*$L199+VLOOKUP($G199,Ages!$A$3:$AA$10,27,0),1.35*$L199+VLOOKUP($G199,Ages!$A$14:$AA$21,27,0)),"")</f>
        <v/>
      </c>
      <c r="N199" s="20"/>
      <c r="O199" s="20"/>
      <c r="P199" s="18" t="str">
        <f>IF(AND($N199&gt;0,$O199&gt;0),IF($F199="F",IF(SUM($N199,$O199)&lt;=35,1.33*($N199+$O199)-0.013*POWER(($N199+$O199),2)-2.5,0.546*($N199+$O199)+9.7),IF($F199="M",1.21*($N199+$O199)-0.008*POWER(($N199+$O199),2)-VLOOKUP($G199,Ages!$A$26:$B$33,2,0))),"")</f>
        <v/>
      </c>
    </row>
    <row r="200" spans="8:16" s="19" customFormat="1" x14ac:dyDescent="0.2">
      <c r="H200" s="20"/>
      <c r="I200" s="20"/>
      <c r="J200" s="18" t="str">
        <f t="shared" si="3"/>
        <v xml:space="preserve"> </v>
      </c>
      <c r="K200" s="20"/>
      <c r="L200" s="20"/>
      <c r="M200" s="18" t="str">
        <f>IF($L200&gt;0,IF($F200="F",1.11*$L200+VLOOKUP($G200,Ages!$A$3:$AA$10,27,0),1.35*$L200+VLOOKUP($G200,Ages!$A$14:$AA$21,27,0)),"")</f>
        <v/>
      </c>
      <c r="N200" s="20"/>
      <c r="O200" s="20"/>
      <c r="P200" s="18" t="str">
        <f>IF(AND($N200&gt;0,$O200&gt;0),IF($F200="F",IF(SUM($N200,$O200)&lt;=35,1.33*($N200+$O200)-0.013*POWER(($N200+$O200),2)-2.5,0.546*($N200+$O200)+9.7),IF($F200="M",1.21*($N200+$O200)-0.008*POWER(($N200+$O200),2)-VLOOKUP($G200,Ages!$A$26:$B$33,2,0))),"")</f>
        <v/>
      </c>
    </row>
    <row r="201" spans="8:16" s="19" customFormat="1" x14ac:dyDescent="0.2">
      <c r="H201" s="20"/>
      <c r="I201" s="20"/>
      <c r="J201" s="18" t="str">
        <f t="shared" si="3"/>
        <v xml:space="preserve"> </v>
      </c>
      <c r="K201" s="20"/>
      <c r="L201" s="20"/>
      <c r="M201" s="18" t="str">
        <f>IF($L201&gt;0,IF($F201="F",1.11*$L201+VLOOKUP($G201,Ages!$A$3:$AA$10,27,0),1.35*$L201+VLOOKUP($G201,Ages!$A$14:$AA$21,27,0)),"")</f>
        <v/>
      </c>
      <c r="N201" s="20"/>
      <c r="O201" s="20"/>
      <c r="P201" s="18" t="str">
        <f>IF(AND($N201&gt;0,$O201&gt;0),IF($F201="F",IF(SUM($N201,$O201)&lt;=35,1.33*($N201+$O201)-0.013*POWER(($N201+$O201),2)-2.5,0.546*($N201+$O201)+9.7),IF($F201="M",1.21*($N201+$O201)-0.008*POWER(($N201+$O201),2)-VLOOKUP($G201,Ages!$A$26:$B$33,2,0))),"")</f>
        <v/>
      </c>
    </row>
    <row r="202" spans="8:16" s="19" customFormat="1" x14ac:dyDescent="0.2">
      <c r="H202" s="20"/>
      <c r="I202" s="20"/>
      <c r="J202" s="18" t="str">
        <f t="shared" si="3"/>
        <v xml:space="preserve"> </v>
      </c>
      <c r="K202" s="20"/>
      <c r="L202" s="20"/>
      <c r="M202" s="18" t="str">
        <f>IF($L202&gt;0,IF($F202="F",1.11*$L202+VLOOKUP($G202,Ages!$A$3:$AA$10,27,0),1.35*$L202+VLOOKUP($G202,Ages!$A$14:$AA$21,27,0)),"")</f>
        <v/>
      </c>
      <c r="N202" s="20"/>
      <c r="O202" s="20"/>
      <c r="P202" s="18" t="str">
        <f>IF(AND($N202&gt;0,$O202&gt;0),IF($F202="F",IF(SUM($N202,$O202)&lt;=35,1.33*($N202+$O202)-0.013*POWER(($N202+$O202),2)-2.5,0.546*($N202+$O202)+9.7),IF($F202="M",1.21*($N202+$O202)-0.008*POWER(($N202+$O202),2)-VLOOKUP($G202,Ages!$A$26:$B$33,2,0))),"")</f>
        <v/>
      </c>
    </row>
    <row r="203" spans="8:16" s="19" customFormat="1" x14ac:dyDescent="0.2">
      <c r="H203" s="20"/>
      <c r="I203" s="20"/>
      <c r="J203" s="18" t="str">
        <f t="shared" si="3"/>
        <v xml:space="preserve"> </v>
      </c>
      <c r="K203" s="20"/>
      <c r="L203" s="20"/>
      <c r="M203" s="18" t="str">
        <f>IF($L203&gt;0,IF($F203="F",1.11*$L203+VLOOKUP($G203,Ages!$A$3:$AA$10,27,0),1.35*$L203+VLOOKUP($G203,Ages!$A$14:$AA$21,27,0)),"")</f>
        <v/>
      </c>
      <c r="N203" s="20"/>
      <c r="O203" s="20"/>
      <c r="P203" s="18" t="str">
        <f>IF(AND($N203&gt;0,$O203&gt;0),IF($F203="F",IF(SUM($N203,$O203)&lt;=35,1.33*($N203+$O203)-0.013*POWER(($N203+$O203),2)-2.5,0.546*($N203+$O203)+9.7),IF($F203="M",1.21*($N203+$O203)-0.008*POWER(($N203+$O203),2)-VLOOKUP($G203,Ages!$A$26:$B$33,2,0))),"")</f>
        <v/>
      </c>
    </row>
    <row r="204" spans="8:16" s="19" customFormat="1" x14ac:dyDescent="0.2">
      <c r="H204" s="20"/>
      <c r="I204" s="20"/>
      <c r="J204" s="18" t="str">
        <f t="shared" si="3"/>
        <v xml:space="preserve"> </v>
      </c>
      <c r="K204" s="20"/>
      <c r="L204" s="20"/>
      <c r="M204" s="18" t="str">
        <f>IF($L204&gt;0,IF($F204="F",1.11*$L204+VLOOKUP($G204,Ages!$A$3:$AA$10,27,0),1.35*$L204+VLOOKUP($G204,Ages!$A$14:$AA$21,27,0)),"")</f>
        <v/>
      </c>
      <c r="N204" s="20"/>
      <c r="O204" s="20"/>
      <c r="P204" s="18" t="str">
        <f>IF(AND($N204&gt;0,$O204&gt;0),IF($F204="F",IF(SUM($N204,$O204)&lt;=35,1.33*($N204+$O204)-0.013*POWER(($N204+$O204),2)-2.5,0.546*($N204+$O204)+9.7),IF($F204="M",1.21*($N204+$O204)-0.008*POWER(($N204+$O204),2)-VLOOKUP($G204,Ages!$A$26:$B$33,2,0))),"")</f>
        <v/>
      </c>
    </row>
    <row r="205" spans="8:16" s="19" customFormat="1" x14ac:dyDescent="0.2">
      <c r="H205" s="20"/>
      <c r="I205" s="20"/>
      <c r="J205" s="18" t="str">
        <f t="shared" si="3"/>
        <v xml:space="preserve"> </v>
      </c>
      <c r="K205" s="20"/>
      <c r="L205" s="20"/>
      <c r="M205" s="18" t="str">
        <f>IF($L205&gt;0,IF($F205="F",1.11*$L205+VLOOKUP($G205,Ages!$A$3:$AA$10,27,0),1.35*$L205+VLOOKUP($G205,Ages!$A$14:$AA$21,27,0)),"")</f>
        <v/>
      </c>
      <c r="N205" s="20"/>
      <c r="O205" s="20"/>
      <c r="P205" s="18" t="str">
        <f>IF(AND($N205&gt;0,$O205&gt;0),IF($F205="F",IF(SUM($N205,$O205)&lt;=35,1.33*($N205+$O205)-0.013*POWER(($N205+$O205),2)-2.5,0.546*($N205+$O205)+9.7),IF($F205="M",1.21*($N205+$O205)-0.008*POWER(($N205+$O205),2)-VLOOKUP($G205,Ages!$A$26:$B$33,2,0))),"")</f>
        <v/>
      </c>
    </row>
    <row r="206" spans="8:16" s="19" customFormat="1" x14ac:dyDescent="0.2">
      <c r="H206" s="20"/>
      <c r="I206" s="20"/>
      <c r="J206" s="18" t="str">
        <f t="shared" si="3"/>
        <v xml:space="preserve"> </v>
      </c>
      <c r="K206" s="20"/>
      <c r="L206" s="20"/>
      <c r="M206" s="18" t="str">
        <f>IF($L206&gt;0,IF($F206="F",1.11*$L206+VLOOKUP($G206,Ages!$A$3:$AA$10,27,0),1.35*$L206+VLOOKUP($G206,Ages!$A$14:$AA$21,27,0)),"")</f>
        <v/>
      </c>
      <c r="N206" s="20"/>
      <c r="O206" s="20"/>
      <c r="P206" s="18" t="str">
        <f>IF(AND($N206&gt;0,$O206&gt;0),IF($F206="F",IF(SUM($N206,$O206)&lt;=35,1.33*($N206+$O206)-0.013*POWER(($N206+$O206),2)-2.5,0.546*($N206+$O206)+9.7),IF($F206="M",1.21*($N206+$O206)-0.008*POWER(($N206+$O206),2)-VLOOKUP($G206,Ages!$A$26:$B$33,2,0))),"")</f>
        <v/>
      </c>
    </row>
    <row r="207" spans="8:16" s="19" customFormat="1" x14ac:dyDescent="0.2">
      <c r="H207" s="20"/>
      <c r="I207" s="20"/>
      <c r="J207" s="18" t="str">
        <f t="shared" si="3"/>
        <v xml:space="preserve"> </v>
      </c>
      <c r="K207" s="20"/>
      <c r="L207" s="20"/>
      <c r="M207" s="18" t="str">
        <f>IF($L207&gt;0,IF($F207="F",1.11*$L207+VLOOKUP($G207,Ages!$A$3:$AA$10,27,0),1.35*$L207+VLOOKUP($G207,Ages!$A$14:$AA$21,27,0)),"")</f>
        <v/>
      </c>
      <c r="N207" s="20"/>
      <c r="O207" s="20"/>
      <c r="P207" s="18" t="str">
        <f>IF(AND($N207&gt;0,$O207&gt;0),IF($F207="F",IF(SUM($N207,$O207)&lt;=35,1.33*($N207+$O207)-0.013*POWER(($N207+$O207),2)-2.5,0.546*($N207+$O207)+9.7),IF($F207="M",1.21*($N207+$O207)-0.008*POWER(($N207+$O207),2)-VLOOKUP($G207,Ages!$A$26:$B$33,2,0))),"")</f>
        <v/>
      </c>
    </row>
    <row r="208" spans="8:16" s="19" customFormat="1" x14ac:dyDescent="0.2">
      <c r="H208" s="20"/>
      <c r="I208" s="20"/>
      <c r="J208" s="18" t="str">
        <f t="shared" si="3"/>
        <v xml:space="preserve"> </v>
      </c>
      <c r="K208" s="20"/>
      <c r="L208" s="20"/>
      <c r="M208" s="18" t="str">
        <f>IF($L208&gt;0,IF($F208="F",1.11*$L208+VLOOKUP($G208,Ages!$A$3:$AA$10,27,0),1.35*$L208+VLOOKUP($G208,Ages!$A$14:$AA$21,27,0)),"")</f>
        <v/>
      </c>
      <c r="N208" s="20"/>
      <c r="O208" s="20"/>
      <c r="P208" s="18" t="str">
        <f>IF(AND($N208&gt;0,$O208&gt;0),IF($F208="F",IF(SUM($N208,$O208)&lt;=35,1.33*($N208+$O208)-0.013*POWER(($N208+$O208),2)-2.5,0.546*($N208+$O208)+9.7),IF($F208="M",1.21*($N208+$O208)-0.008*POWER(($N208+$O208),2)-VLOOKUP($G208,Ages!$A$26:$B$33,2,0))),"")</f>
        <v/>
      </c>
    </row>
    <row r="209" spans="8:16" s="19" customFormat="1" x14ac:dyDescent="0.2">
      <c r="H209" s="20"/>
      <c r="I209" s="20"/>
      <c r="J209" s="18" t="str">
        <f t="shared" si="3"/>
        <v xml:space="preserve"> </v>
      </c>
      <c r="K209" s="20"/>
      <c r="L209" s="20"/>
      <c r="M209" s="18" t="str">
        <f>IF($L209&gt;0,IF($F209="F",1.11*$L209+VLOOKUP($G209,Ages!$A$3:$AA$10,27,0),1.35*$L209+VLOOKUP($G209,Ages!$A$14:$AA$21,27,0)),"")</f>
        <v/>
      </c>
      <c r="N209" s="20"/>
      <c r="O209" s="20"/>
      <c r="P209" s="18" t="str">
        <f>IF(AND($N209&gt;0,$O209&gt;0),IF($F209="F",IF(SUM($N209,$O209)&lt;=35,1.33*($N209+$O209)-0.013*POWER(($N209+$O209),2)-2.5,0.546*($N209+$O209)+9.7),IF($F209="M",1.21*($N209+$O209)-0.008*POWER(($N209+$O209),2)-VLOOKUP($G209,Ages!$A$26:$B$33,2,0))),"")</f>
        <v/>
      </c>
    </row>
    <row r="210" spans="8:16" s="19" customFormat="1" x14ac:dyDescent="0.2">
      <c r="H210" s="20"/>
      <c r="I210" s="20"/>
      <c r="J210" s="18" t="str">
        <f t="shared" si="3"/>
        <v xml:space="preserve"> </v>
      </c>
      <c r="K210" s="20"/>
      <c r="L210" s="20"/>
      <c r="M210" s="18" t="str">
        <f>IF($L210&gt;0,IF($F210="F",1.11*$L210+VLOOKUP($G210,Ages!$A$3:$AA$10,27,0),1.35*$L210+VLOOKUP($G210,Ages!$A$14:$AA$21,27,0)),"")</f>
        <v/>
      </c>
      <c r="N210" s="20"/>
      <c r="O210" s="20"/>
      <c r="P210" s="18" t="str">
        <f>IF(AND($N210&gt;0,$O210&gt;0),IF($F210="F",IF(SUM($N210,$O210)&lt;=35,1.33*($N210+$O210)-0.013*POWER(($N210+$O210),2)-2.5,0.546*($N210+$O210)+9.7),IF($F210="M",1.21*($N210+$O210)-0.008*POWER(($N210+$O210),2)-VLOOKUP($G210,Ages!$A$26:$B$33,2,0))),"")</f>
        <v/>
      </c>
    </row>
    <row r="211" spans="8:16" s="19" customFormat="1" x14ac:dyDescent="0.2">
      <c r="H211" s="20"/>
      <c r="I211" s="20"/>
      <c r="J211" s="18" t="str">
        <f t="shared" si="3"/>
        <v xml:space="preserve"> </v>
      </c>
      <c r="K211" s="20"/>
      <c r="L211" s="20"/>
      <c r="M211" s="18" t="str">
        <f>IF($L211&gt;0,IF($F211="F",1.11*$L211+VLOOKUP($G211,Ages!$A$3:$AA$10,27,0),1.35*$L211+VLOOKUP($G211,Ages!$A$14:$AA$21,27,0)),"")</f>
        <v/>
      </c>
      <c r="N211" s="20"/>
      <c r="O211" s="20"/>
      <c r="P211" s="18" t="str">
        <f>IF(AND($N211&gt;0,$O211&gt;0),IF($F211="F",IF(SUM($N211,$O211)&lt;=35,1.33*($N211+$O211)-0.013*POWER(($N211+$O211),2)-2.5,0.546*($N211+$O211)+9.7),IF($F211="M",1.21*($N211+$O211)-0.008*POWER(($N211+$O211),2)-VLOOKUP($G211,Ages!$A$26:$B$33,2,0))),"")</f>
        <v/>
      </c>
    </row>
    <row r="212" spans="8:16" s="19" customFormat="1" x14ac:dyDescent="0.2">
      <c r="H212" s="20"/>
      <c r="I212" s="20"/>
      <c r="J212" s="18" t="str">
        <f t="shared" si="3"/>
        <v xml:space="preserve"> </v>
      </c>
      <c r="K212" s="20"/>
      <c r="L212" s="20"/>
      <c r="M212" s="18" t="str">
        <f>IF($L212&gt;0,IF($F212="F",1.11*$L212+VLOOKUP($G212,Ages!$A$3:$AA$10,27,0),1.35*$L212+VLOOKUP($G212,Ages!$A$14:$AA$21,27,0)),"")</f>
        <v/>
      </c>
      <c r="N212" s="20"/>
      <c r="O212" s="20"/>
      <c r="P212" s="18" t="str">
        <f>IF(AND($N212&gt;0,$O212&gt;0),IF($F212="F",IF(SUM($N212,$O212)&lt;=35,1.33*($N212+$O212)-0.013*POWER(($N212+$O212),2)-2.5,0.546*($N212+$O212)+9.7),IF($F212="M",1.21*($N212+$O212)-0.008*POWER(($N212+$O212),2)-VLOOKUP($G212,Ages!$A$26:$B$33,2,0))),"")</f>
        <v/>
      </c>
    </row>
    <row r="213" spans="8:16" s="19" customFormat="1" x14ac:dyDescent="0.2">
      <c r="H213" s="20"/>
      <c r="I213" s="20"/>
      <c r="J213" s="18" t="str">
        <f t="shared" si="3"/>
        <v xml:space="preserve"> </v>
      </c>
      <c r="K213" s="20"/>
      <c r="L213" s="20"/>
      <c r="M213" s="18" t="str">
        <f>IF($L213&gt;0,IF($F213="F",1.11*$L213+VLOOKUP($G213,Ages!$A$3:$AA$10,27,0),1.35*$L213+VLOOKUP($G213,Ages!$A$14:$AA$21,27,0)),"")</f>
        <v/>
      </c>
      <c r="N213" s="20"/>
      <c r="O213" s="20"/>
      <c r="P213" s="18" t="str">
        <f>IF(AND($N213&gt;0,$O213&gt;0),IF($F213="F",IF(SUM($N213,$O213)&lt;=35,1.33*($N213+$O213)-0.013*POWER(($N213+$O213),2)-2.5,0.546*($N213+$O213)+9.7),IF($F213="M",1.21*($N213+$O213)-0.008*POWER(($N213+$O213),2)-VLOOKUP($G213,Ages!$A$26:$B$33,2,0))),"")</f>
        <v/>
      </c>
    </row>
    <row r="214" spans="8:16" s="19" customFormat="1" x14ac:dyDescent="0.2">
      <c r="H214" s="20"/>
      <c r="I214" s="20"/>
      <c r="J214" s="18" t="str">
        <f t="shared" si="3"/>
        <v xml:space="preserve"> </v>
      </c>
      <c r="K214" s="20"/>
      <c r="L214" s="20"/>
      <c r="M214" s="18" t="str">
        <f>IF($L214&gt;0,IF($F214="F",1.11*$L214+VLOOKUP($G214,Ages!$A$3:$AA$10,27,0),1.35*$L214+VLOOKUP($G214,Ages!$A$14:$AA$21,27,0)),"")</f>
        <v/>
      </c>
      <c r="N214" s="20"/>
      <c r="O214" s="20"/>
      <c r="P214" s="18" t="str">
        <f>IF(AND($N214&gt;0,$O214&gt;0),IF($F214="F",IF(SUM($N214,$O214)&lt;=35,1.33*($N214+$O214)-0.013*POWER(($N214+$O214),2)-2.5,0.546*($N214+$O214)+9.7),IF($F214="M",1.21*($N214+$O214)-0.008*POWER(($N214+$O214),2)-VLOOKUP($G214,Ages!$A$26:$B$33,2,0))),"")</f>
        <v/>
      </c>
    </row>
    <row r="215" spans="8:16" s="19" customFormat="1" x14ac:dyDescent="0.2">
      <c r="H215" s="20"/>
      <c r="I215" s="20"/>
      <c r="J215" s="18" t="str">
        <f t="shared" si="3"/>
        <v xml:space="preserve"> </v>
      </c>
      <c r="K215" s="20"/>
      <c r="L215" s="20"/>
      <c r="M215" s="18" t="str">
        <f>IF($L215&gt;0,IF($F215="F",1.11*$L215+VLOOKUP($G215,Ages!$A$3:$AA$10,27,0),1.35*$L215+VLOOKUP($G215,Ages!$A$14:$AA$21,27,0)),"")</f>
        <v/>
      </c>
      <c r="N215" s="20"/>
      <c r="O215" s="20"/>
      <c r="P215" s="18" t="str">
        <f>IF(AND($N215&gt;0,$O215&gt;0),IF($F215="F",IF(SUM($N215,$O215)&lt;=35,1.33*($N215+$O215)-0.013*POWER(($N215+$O215),2)-2.5,0.546*($N215+$O215)+9.7),IF($F215="M",1.21*($N215+$O215)-0.008*POWER(($N215+$O215),2)-VLOOKUP($G215,Ages!$A$26:$B$33,2,0))),"")</f>
        <v/>
      </c>
    </row>
    <row r="216" spans="8:16" s="19" customFormat="1" x14ac:dyDescent="0.2">
      <c r="H216" s="20"/>
      <c r="I216" s="20"/>
      <c r="J216" s="18" t="str">
        <f t="shared" si="3"/>
        <v xml:space="preserve"> </v>
      </c>
      <c r="K216" s="20"/>
      <c r="L216" s="20"/>
      <c r="M216" s="18" t="str">
        <f>IF($L216&gt;0,IF($F216="F",1.11*$L216+VLOOKUP($G216,Ages!$A$3:$AA$10,27,0),1.35*$L216+VLOOKUP($G216,Ages!$A$14:$AA$21,27,0)),"")</f>
        <v/>
      </c>
      <c r="N216" s="20"/>
      <c r="O216" s="20"/>
      <c r="P216" s="18" t="str">
        <f>IF(AND($N216&gt;0,$O216&gt;0),IF($F216="F",IF(SUM($N216,$O216)&lt;=35,1.33*($N216+$O216)-0.013*POWER(($N216+$O216),2)-2.5,0.546*($N216+$O216)+9.7),IF($F216="M",1.21*($N216+$O216)-0.008*POWER(($N216+$O216),2)-VLOOKUP($G216,Ages!$A$26:$B$33,2,0))),"")</f>
        <v/>
      </c>
    </row>
    <row r="217" spans="8:16" s="19" customFormat="1" x14ac:dyDescent="0.2">
      <c r="H217" s="20"/>
      <c r="I217" s="20"/>
      <c r="J217" s="18" t="str">
        <f t="shared" si="3"/>
        <v xml:space="preserve"> </v>
      </c>
      <c r="K217" s="20"/>
      <c r="L217" s="20"/>
      <c r="M217" s="18" t="str">
        <f>IF($L217&gt;0,IF($F217="F",1.11*$L217+VLOOKUP($G217,Ages!$A$3:$AA$10,27,0),1.35*$L217+VLOOKUP($G217,Ages!$A$14:$AA$21,27,0)),"")</f>
        <v/>
      </c>
      <c r="N217" s="20"/>
      <c r="O217" s="20"/>
      <c r="P217" s="18" t="str">
        <f>IF(AND($N217&gt;0,$O217&gt;0),IF($F217="F",IF(SUM($N217,$O217)&lt;=35,1.33*($N217+$O217)-0.013*POWER(($N217+$O217),2)-2.5,0.546*($N217+$O217)+9.7),IF($F217="M",1.21*($N217+$O217)-0.008*POWER(($N217+$O217),2)-VLOOKUP($G217,Ages!$A$26:$B$33,2,0))),"")</f>
        <v/>
      </c>
    </row>
    <row r="218" spans="8:16" s="19" customFormat="1" x14ac:dyDescent="0.2">
      <c r="H218" s="20"/>
      <c r="I218" s="20"/>
      <c r="J218" s="18" t="str">
        <f t="shared" si="3"/>
        <v xml:space="preserve"> </v>
      </c>
      <c r="K218" s="20"/>
      <c r="L218" s="20"/>
      <c r="M218" s="18" t="str">
        <f>IF($L218&gt;0,IF($F218="F",1.11*$L218+VLOOKUP($G218,Ages!$A$3:$AA$10,27,0),1.35*$L218+VLOOKUP($G218,Ages!$A$14:$AA$21,27,0)),"")</f>
        <v/>
      </c>
      <c r="N218" s="20"/>
      <c r="O218" s="20"/>
      <c r="P218" s="18" t="str">
        <f>IF(AND($N218&gt;0,$O218&gt;0),IF($F218="F",IF(SUM($N218,$O218)&lt;=35,1.33*($N218+$O218)-0.013*POWER(($N218+$O218),2)-2.5,0.546*($N218+$O218)+9.7),IF($F218="M",1.21*($N218+$O218)-0.008*POWER(($N218+$O218),2)-VLOOKUP($G218,Ages!$A$26:$B$33,2,0))),"")</f>
        <v/>
      </c>
    </row>
    <row r="219" spans="8:16" s="19" customFormat="1" x14ac:dyDescent="0.2">
      <c r="H219" s="20"/>
      <c r="I219" s="20"/>
      <c r="J219" s="18" t="str">
        <f t="shared" si="3"/>
        <v xml:space="preserve"> </v>
      </c>
      <c r="K219" s="20"/>
      <c r="L219" s="20"/>
      <c r="M219" s="18" t="str">
        <f>IF($L219&gt;0,IF($F219="F",1.11*$L219+VLOOKUP($G219,Ages!$A$3:$AA$10,27,0),1.35*$L219+VLOOKUP($G219,Ages!$A$14:$AA$21,27,0)),"")</f>
        <v/>
      </c>
      <c r="N219" s="20"/>
      <c r="O219" s="20"/>
      <c r="P219" s="18" t="str">
        <f>IF(AND($N219&gt;0,$O219&gt;0),IF($F219="F",IF(SUM($N219,$O219)&lt;=35,1.33*($N219+$O219)-0.013*POWER(($N219+$O219),2)-2.5,0.546*($N219+$O219)+9.7),IF($F219="M",1.21*($N219+$O219)-0.008*POWER(($N219+$O219),2)-VLOOKUP($G219,Ages!$A$26:$B$33,2,0))),"")</f>
        <v/>
      </c>
    </row>
    <row r="220" spans="8:16" s="19" customFormat="1" x14ac:dyDescent="0.2">
      <c r="H220" s="20"/>
      <c r="I220" s="20"/>
      <c r="J220" s="18" t="str">
        <f t="shared" si="3"/>
        <v xml:space="preserve"> </v>
      </c>
      <c r="K220" s="20"/>
      <c r="L220" s="20"/>
      <c r="M220" s="18" t="str">
        <f>IF($L220&gt;0,IF($F220="F",1.11*$L220+VLOOKUP($G220,Ages!$A$3:$AA$10,27,0),1.35*$L220+VLOOKUP($G220,Ages!$A$14:$AA$21,27,0)),"")</f>
        <v/>
      </c>
      <c r="N220" s="20"/>
      <c r="O220" s="20"/>
      <c r="P220" s="18" t="str">
        <f>IF(AND($N220&gt;0,$O220&gt;0),IF($F220="F",IF(SUM($N220,$O220)&lt;=35,1.33*($N220+$O220)-0.013*POWER(($N220+$O220),2)-2.5,0.546*($N220+$O220)+9.7),IF($F220="M",1.21*($N220+$O220)-0.008*POWER(($N220+$O220),2)-VLOOKUP($G220,Ages!$A$26:$B$33,2,0))),"")</f>
        <v/>
      </c>
    </row>
    <row r="221" spans="8:16" s="19" customFormat="1" x14ac:dyDescent="0.2">
      <c r="H221" s="20"/>
      <c r="I221" s="20"/>
      <c r="J221" s="18" t="str">
        <f t="shared" si="3"/>
        <v xml:space="preserve"> </v>
      </c>
      <c r="K221" s="20"/>
      <c r="L221" s="20"/>
      <c r="M221" s="18" t="str">
        <f>IF($L221&gt;0,IF($F221="F",1.11*$L221+VLOOKUP($G221,Ages!$A$3:$AA$10,27,0),1.35*$L221+VLOOKUP($G221,Ages!$A$14:$AA$21,27,0)),"")</f>
        <v/>
      </c>
      <c r="N221" s="20"/>
      <c r="O221" s="20"/>
      <c r="P221" s="18" t="str">
        <f>IF(AND($N221&gt;0,$O221&gt;0),IF($F221="F",IF(SUM($N221,$O221)&lt;=35,1.33*($N221+$O221)-0.013*POWER(($N221+$O221),2)-2.5,0.546*($N221+$O221)+9.7),IF($F221="M",1.21*($N221+$O221)-0.008*POWER(($N221+$O221),2)-VLOOKUP($G221,Ages!$A$26:$B$33,2,0))),"")</f>
        <v/>
      </c>
    </row>
    <row r="222" spans="8:16" s="19" customFormat="1" x14ac:dyDescent="0.2">
      <c r="H222" s="20"/>
      <c r="I222" s="20"/>
      <c r="J222" s="18" t="str">
        <f t="shared" si="3"/>
        <v xml:space="preserve"> </v>
      </c>
      <c r="K222" s="20"/>
      <c r="L222" s="20"/>
      <c r="M222" s="18" t="str">
        <f>IF($L222&gt;0,IF($F222="F",1.11*$L222+VLOOKUP($G222,Ages!$A$3:$AA$10,27,0),1.35*$L222+VLOOKUP($G222,Ages!$A$14:$AA$21,27,0)),"")</f>
        <v/>
      </c>
      <c r="N222" s="20"/>
      <c r="O222" s="20"/>
      <c r="P222" s="18" t="str">
        <f>IF(AND($N222&gt;0,$O222&gt;0),IF($F222="F",IF(SUM($N222,$O222)&lt;=35,1.33*($N222+$O222)-0.013*POWER(($N222+$O222),2)-2.5,0.546*($N222+$O222)+9.7),IF($F222="M",1.21*($N222+$O222)-0.008*POWER(($N222+$O222),2)-VLOOKUP($G222,Ages!$A$26:$B$33,2,0))),"")</f>
        <v/>
      </c>
    </row>
    <row r="223" spans="8:16" s="19" customFormat="1" x14ac:dyDescent="0.2">
      <c r="H223" s="20"/>
      <c r="I223" s="20"/>
      <c r="J223" s="18" t="str">
        <f t="shared" si="3"/>
        <v xml:space="preserve"> </v>
      </c>
      <c r="K223" s="20"/>
      <c r="L223" s="20"/>
      <c r="M223" s="18" t="str">
        <f>IF($L223&gt;0,IF($F223="F",1.11*$L223+VLOOKUP($G223,Ages!$A$3:$AA$10,27,0),1.35*$L223+VLOOKUP($G223,Ages!$A$14:$AA$21,27,0)),"")</f>
        <v/>
      </c>
      <c r="N223" s="20"/>
      <c r="O223" s="20"/>
      <c r="P223" s="18" t="str">
        <f>IF(AND($N223&gt;0,$O223&gt;0),IF($F223="F",IF(SUM($N223,$O223)&lt;=35,1.33*($N223+$O223)-0.013*POWER(($N223+$O223),2)-2.5,0.546*($N223+$O223)+9.7),IF($F223="M",1.21*($N223+$O223)-0.008*POWER(($N223+$O223),2)-VLOOKUP($G223,Ages!$A$26:$B$33,2,0))),"")</f>
        <v/>
      </c>
    </row>
    <row r="224" spans="8:16" s="19" customFormat="1" x14ac:dyDescent="0.2">
      <c r="H224" s="20"/>
      <c r="I224" s="20"/>
      <c r="J224" s="18" t="str">
        <f t="shared" si="3"/>
        <v xml:space="preserve"> </v>
      </c>
      <c r="K224" s="20"/>
      <c r="L224" s="20"/>
      <c r="M224" s="18" t="str">
        <f>IF($L224&gt;0,IF($F224="F",1.11*$L224+VLOOKUP($G224,Ages!$A$3:$AA$10,27,0),1.35*$L224+VLOOKUP($G224,Ages!$A$14:$AA$21,27,0)),"")</f>
        <v/>
      </c>
      <c r="N224" s="20"/>
      <c r="O224" s="20"/>
      <c r="P224" s="18" t="str">
        <f>IF(AND($N224&gt;0,$O224&gt;0),IF($F224="F",IF(SUM($N224,$O224)&lt;=35,1.33*($N224+$O224)-0.013*POWER(($N224+$O224),2)-2.5,0.546*($N224+$O224)+9.7),IF($F224="M",1.21*($N224+$O224)-0.008*POWER(($N224+$O224),2)-VLOOKUP($G224,Ages!$A$26:$B$33,2,0))),"")</f>
        <v/>
      </c>
    </row>
    <row r="225" spans="8:16" s="19" customFormat="1" x14ac:dyDescent="0.2">
      <c r="H225" s="20"/>
      <c r="I225" s="20"/>
      <c r="J225" s="18" t="str">
        <f t="shared" si="3"/>
        <v xml:space="preserve"> </v>
      </c>
      <c r="K225" s="20"/>
      <c r="L225" s="20"/>
      <c r="M225" s="18" t="str">
        <f>IF($L225&gt;0,IF($F225="F",1.11*$L225+VLOOKUP($G225,Ages!$A$3:$AA$10,27,0),1.35*$L225+VLOOKUP($G225,Ages!$A$14:$AA$21,27,0)),"")</f>
        <v/>
      </c>
      <c r="N225" s="20"/>
      <c r="O225" s="20"/>
      <c r="P225" s="18" t="str">
        <f>IF(AND($N225&gt;0,$O225&gt;0),IF($F225="F",IF(SUM($N225,$O225)&lt;=35,1.33*($N225+$O225)-0.013*POWER(($N225+$O225),2)-2.5,0.546*($N225+$O225)+9.7),IF($F225="M",1.21*($N225+$O225)-0.008*POWER(($N225+$O225),2)-VLOOKUP($G225,Ages!$A$26:$B$33,2,0))),"")</f>
        <v/>
      </c>
    </row>
    <row r="226" spans="8:16" s="19" customFormat="1" x14ac:dyDescent="0.2">
      <c r="H226" s="20"/>
      <c r="I226" s="20"/>
      <c r="J226" s="18" t="str">
        <f t="shared" si="3"/>
        <v xml:space="preserve"> </v>
      </c>
      <c r="K226" s="20"/>
      <c r="L226" s="20"/>
      <c r="M226" s="18" t="str">
        <f>IF($L226&gt;0,IF($F226="F",1.11*$L226+VLOOKUP($G226,Ages!$A$3:$AA$10,27,0),1.35*$L226+VLOOKUP($G226,Ages!$A$14:$AA$21,27,0)),"")</f>
        <v/>
      </c>
      <c r="N226" s="20"/>
      <c r="O226" s="20"/>
      <c r="P226" s="18" t="str">
        <f>IF(AND($N226&gt;0,$O226&gt;0),IF($F226="F",IF(SUM($N226,$O226)&lt;=35,1.33*($N226+$O226)-0.013*POWER(($N226+$O226),2)-2.5,0.546*($N226+$O226)+9.7),IF($F226="M",1.21*($N226+$O226)-0.008*POWER(($N226+$O226),2)-VLOOKUP($G226,Ages!$A$26:$B$33,2,0))),"")</f>
        <v/>
      </c>
    </row>
    <row r="227" spans="8:16" s="19" customFormat="1" x14ac:dyDescent="0.2">
      <c r="H227" s="20"/>
      <c r="I227" s="20"/>
      <c r="J227" s="18" t="str">
        <f t="shared" si="3"/>
        <v xml:space="preserve"> </v>
      </c>
      <c r="K227" s="20"/>
      <c r="L227" s="20"/>
      <c r="M227" s="18" t="str">
        <f>IF($L227&gt;0,IF($F227="F",1.11*$L227+VLOOKUP($G227,Ages!$A$3:$AA$10,27,0),1.35*$L227+VLOOKUP($G227,Ages!$A$14:$AA$21,27,0)),"")</f>
        <v/>
      </c>
      <c r="N227" s="20"/>
      <c r="O227" s="20"/>
      <c r="P227" s="18" t="str">
        <f>IF(AND($N227&gt;0,$O227&gt;0),IF($F227="F",IF(SUM($N227,$O227)&lt;=35,1.33*($N227+$O227)-0.013*POWER(($N227+$O227),2)-2.5,0.546*($N227+$O227)+9.7),IF($F227="M",1.21*($N227+$O227)-0.008*POWER(($N227+$O227),2)-VLOOKUP($G227,Ages!$A$26:$B$33,2,0))),"")</f>
        <v/>
      </c>
    </row>
    <row r="228" spans="8:16" s="19" customFormat="1" x14ac:dyDescent="0.2">
      <c r="H228" s="20"/>
      <c r="I228" s="20"/>
      <c r="J228" s="18" t="str">
        <f t="shared" si="3"/>
        <v xml:space="preserve"> </v>
      </c>
      <c r="K228" s="20"/>
      <c r="L228" s="20"/>
      <c r="M228" s="18" t="str">
        <f>IF($L228&gt;0,IF($F228="F",1.11*$L228+VLOOKUP($G228,Ages!$A$3:$AA$10,27,0),1.35*$L228+VLOOKUP($G228,Ages!$A$14:$AA$21,27,0)),"")</f>
        <v/>
      </c>
      <c r="N228" s="20"/>
      <c r="O228" s="20"/>
      <c r="P228" s="18" t="str">
        <f>IF(AND($N228&gt;0,$O228&gt;0),IF($F228="F",IF(SUM($N228,$O228)&lt;=35,1.33*($N228+$O228)-0.013*POWER(($N228+$O228),2)-2.5,0.546*($N228+$O228)+9.7),IF($F228="M",1.21*($N228+$O228)-0.008*POWER(($N228+$O228),2)-VLOOKUP($G228,Ages!$A$26:$B$33,2,0))),"")</f>
        <v/>
      </c>
    </row>
    <row r="229" spans="8:16" s="19" customFormat="1" x14ac:dyDescent="0.2">
      <c r="H229" s="20"/>
      <c r="I229" s="20"/>
      <c r="J229" s="18" t="str">
        <f t="shared" si="3"/>
        <v xml:space="preserve"> </v>
      </c>
      <c r="K229" s="20"/>
      <c r="L229" s="20"/>
      <c r="M229" s="18" t="str">
        <f>IF($L229&gt;0,IF($F229="F",1.11*$L229+VLOOKUP($G229,Ages!$A$3:$AA$10,27,0),1.35*$L229+VLOOKUP($G229,Ages!$A$14:$AA$21,27,0)),"")</f>
        <v/>
      </c>
      <c r="N229" s="20"/>
      <c r="O229" s="20"/>
      <c r="P229" s="18" t="str">
        <f>IF(AND($N229&gt;0,$O229&gt;0),IF($F229="F",IF(SUM($N229,$O229)&lt;=35,1.33*($N229+$O229)-0.013*POWER(($N229+$O229),2)-2.5,0.546*($N229+$O229)+9.7),IF($F229="M",1.21*($N229+$O229)-0.008*POWER(($N229+$O229),2)-VLOOKUP($G229,Ages!$A$26:$B$33,2,0))),"")</f>
        <v/>
      </c>
    </row>
    <row r="230" spans="8:16" s="19" customFormat="1" x14ac:dyDescent="0.2">
      <c r="H230" s="20"/>
      <c r="I230" s="20"/>
      <c r="J230" s="18" t="str">
        <f t="shared" si="3"/>
        <v xml:space="preserve"> </v>
      </c>
      <c r="K230" s="20"/>
      <c r="L230" s="20"/>
      <c r="M230" s="18" t="str">
        <f>IF($L230&gt;0,IF($F230="F",1.11*$L230+VLOOKUP($G230,Ages!$A$3:$AA$10,27,0),1.35*$L230+VLOOKUP($G230,Ages!$A$14:$AA$21,27,0)),"")</f>
        <v/>
      </c>
      <c r="N230" s="20"/>
      <c r="O230" s="20"/>
      <c r="P230" s="18" t="str">
        <f>IF(AND($N230&gt;0,$O230&gt;0),IF($F230="F",IF(SUM($N230,$O230)&lt;=35,1.33*($N230+$O230)-0.013*POWER(($N230+$O230),2)-2.5,0.546*($N230+$O230)+9.7),IF($F230="M",1.21*($N230+$O230)-0.008*POWER(($N230+$O230),2)-VLOOKUP($G230,Ages!$A$26:$B$33,2,0))),"")</f>
        <v/>
      </c>
    </row>
    <row r="231" spans="8:16" s="19" customFormat="1" x14ac:dyDescent="0.2">
      <c r="H231" s="20"/>
      <c r="I231" s="20"/>
      <c r="J231" s="18" t="str">
        <f t="shared" si="3"/>
        <v xml:space="preserve"> </v>
      </c>
      <c r="K231" s="20"/>
      <c r="L231" s="20"/>
      <c r="M231" s="18" t="str">
        <f>IF($L231&gt;0,IF($F231="F",1.11*$L231+VLOOKUP($G231,Ages!$A$3:$AA$10,27,0),1.35*$L231+VLOOKUP($G231,Ages!$A$14:$AA$21,27,0)),"")</f>
        <v/>
      </c>
      <c r="N231" s="20"/>
      <c r="O231" s="20"/>
      <c r="P231" s="18" t="str">
        <f>IF(AND($N231&gt;0,$O231&gt;0),IF($F231="F",IF(SUM($N231,$O231)&lt;=35,1.33*($N231+$O231)-0.013*POWER(($N231+$O231),2)-2.5,0.546*($N231+$O231)+9.7),IF($F231="M",1.21*($N231+$O231)-0.008*POWER(($N231+$O231),2)-VLOOKUP($G231,Ages!$A$26:$B$33,2,0))),"")</f>
        <v/>
      </c>
    </row>
    <row r="232" spans="8:16" s="19" customFormat="1" x14ac:dyDescent="0.2">
      <c r="H232" s="20"/>
      <c r="I232" s="20"/>
      <c r="J232" s="18" t="str">
        <f t="shared" si="3"/>
        <v xml:space="preserve"> </v>
      </c>
      <c r="K232" s="20"/>
      <c r="L232" s="20"/>
      <c r="M232" s="18" t="str">
        <f>IF($L232&gt;0,IF($F232="F",1.11*$L232+VLOOKUP($G232,Ages!$A$3:$AA$10,27,0),1.35*$L232+VLOOKUP($G232,Ages!$A$14:$AA$21,27,0)),"")</f>
        <v/>
      </c>
      <c r="N232" s="20"/>
      <c r="O232" s="20"/>
      <c r="P232" s="18" t="str">
        <f>IF(AND($N232&gt;0,$O232&gt;0),IF($F232="F",IF(SUM($N232,$O232)&lt;=35,1.33*($N232+$O232)-0.013*POWER(($N232+$O232),2)-2.5,0.546*($N232+$O232)+9.7),IF($F232="M",1.21*($N232+$O232)-0.008*POWER(($N232+$O232),2)-VLOOKUP($G232,Ages!$A$26:$B$33,2,0))),"")</f>
        <v/>
      </c>
    </row>
    <row r="233" spans="8:16" s="19" customFormat="1" x14ac:dyDescent="0.2">
      <c r="H233" s="20"/>
      <c r="I233" s="20"/>
      <c r="J233" s="18" t="str">
        <f t="shared" si="3"/>
        <v xml:space="preserve"> </v>
      </c>
      <c r="K233" s="20"/>
      <c r="L233" s="20"/>
      <c r="M233" s="18" t="str">
        <f>IF($L233&gt;0,IF($F233="F",1.11*$L233+VLOOKUP($G233,Ages!$A$3:$AA$10,27,0),1.35*$L233+VLOOKUP($G233,Ages!$A$14:$AA$21,27,0)),"")</f>
        <v/>
      </c>
      <c r="N233" s="20"/>
      <c r="O233" s="20"/>
      <c r="P233" s="18" t="str">
        <f>IF(AND($N233&gt;0,$O233&gt;0),IF($F233="F",IF(SUM($N233,$O233)&lt;=35,1.33*($N233+$O233)-0.013*POWER(($N233+$O233),2)-2.5,0.546*($N233+$O233)+9.7),IF($F233="M",1.21*($N233+$O233)-0.008*POWER(($N233+$O233),2)-VLOOKUP($G233,Ages!$A$26:$B$33,2,0))),"")</f>
        <v/>
      </c>
    </row>
    <row r="234" spans="8:16" s="19" customFormat="1" x14ac:dyDescent="0.2">
      <c r="H234" s="20"/>
      <c r="I234" s="20"/>
      <c r="J234" s="18" t="str">
        <f t="shared" si="3"/>
        <v xml:space="preserve"> </v>
      </c>
      <c r="K234" s="20"/>
      <c r="L234" s="20"/>
      <c r="M234" s="18" t="str">
        <f>IF($L234&gt;0,IF($F234="F",1.11*$L234+VLOOKUP($G234,Ages!$A$3:$AA$10,27,0),1.35*$L234+VLOOKUP($G234,Ages!$A$14:$AA$21,27,0)),"")</f>
        <v/>
      </c>
      <c r="N234" s="20"/>
      <c r="O234" s="20"/>
      <c r="P234" s="18" t="str">
        <f>IF(AND($N234&gt;0,$O234&gt;0),IF($F234="F",IF(SUM($N234,$O234)&lt;=35,1.33*($N234+$O234)-0.013*POWER(($N234+$O234),2)-2.5,0.546*($N234+$O234)+9.7),IF($F234="M",1.21*($N234+$O234)-0.008*POWER(($N234+$O234),2)-VLOOKUP($G234,Ages!$A$26:$B$33,2,0))),"")</f>
        <v/>
      </c>
    </row>
    <row r="235" spans="8:16" s="19" customFormat="1" x14ac:dyDescent="0.2">
      <c r="H235" s="20"/>
      <c r="I235" s="20"/>
      <c r="J235" s="18" t="str">
        <f t="shared" si="3"/>
        <v xml:space="preserve"> </v>
      </c>
      <c r="K235" s="20"/>
      <c r="L235" s="20"/>
      <c r="M235" s="18" t="str">
        <f>IF($L235&gt;0,IF($F235="F",1.11*$L235+VLOOKUP($G235,Ages!$A$3:$AA$10,27,0),1.35*$L235+VLOOKUP($G235,Ages!$A$14:$AA$21,27,0)),"")</f>
        <v/>
      </c>
      <c r="N235" s="20"/>
      <c r="O235" s="20"/>
      <c r="P235" s="18" t="str">
        <f>IF(AND($N235&gt;0,$O235&gt;0),IF($F235="F",IF(SUM($N235,$O235)&lt;=35,1.33*($N235+$O235)-0.013*POWER(($N235+$O235),2)-2.5,0.546*($N235+$O235)+9.7),IF($F235="M",1.21*($N235+$O235)-0.008*POWER(($N235+$O235),2)-VLOOKUP($G235,Ages!$A$26:$B$33,2,0))),"")</f>
        <v/>
      </c>
    </row>
    <row r="236" spans="8:16" s="19" customFormat="1" x14ac:dyDescent="0.2">
      <c r="H236" s="20"/>
      <c r="I236" s="20"/>
      <c r="J236" s="18" t="str">
        <f t="shared" si="3"/>
        <v xml:space="preserve"> </v>
      </c>
      <c r="K236" s="20"/>
      <c r="L236" s="20"/>
      <c r="M236" s="18" t="str">
        <f>IF($L236&gt;0,IF($F236="F",1.11*$L236+VLOOKUP($G236,Ages!$A$3:$AA$10,27,0),1.35*$L236+VLOOKUP($G236,Ages!$A$14:$AA$21,27,0)),"")</f>
        <v/>
      </c>
      <c r="N236" s="20"/>
      <c r="O236" s="20"/>
      <c r="P236" s="18" t="str">
        <f>IF(AND($N236&gt;0,$O236&gt;0),IF($F236="F",IF(SUM($N236,$O236)&lt;=35,1.33*($N236+$O236)-0.013*POWER(($N236+$O236),2)-2.5,0.546*($N236+$O236)+9.7),IF($F236="M",1.21*($N236+$O236)-0.008*POWER(($N236+$O236),2)-VLOOKUP($G236,Ages!$A$26:$B$33,2,0))),"")</f>
        <v/>
      </c>
    </row>
    <row r="237" spans="8:16" s="19" customFormat="1" x14ac:dyDescent="0.2">
      <c r="H237" s="20"/>
      <c r="I237" s="20"/>
      <c r="J237" s="18" t="str">
        <f t="shared" si="3"/>
        <v xml:space="preserve"> </v>
      </c>
      <c r="K237" s="20"/>
      <c r="L237" s="20"/>
      <c r="M237" s="18" t="str">
        <f>IF($L237&gt;0,IF($F237="F",1.11*$L237+VLOOKUP($G237,Ages!$A$3:$AA$10,27,0),1.35*$L237+VLOOKUP($G237,Ages!$A$14:$AA$21,27,0)),"")</f>
        <v/>
      </c>
      <c r="N237" s="20"/>
      <c r="O237" s="20"/>
      <c r="P237" s="18" t="str">
        <f>IF(AND($N237&gt;0,$O237&gt;0),IF($F237="F",IF(SUM($N237,$O237)&lt;=35,1.33*($N237+$O237)-0.013*POWER(($N237+$O237),2)-2.5,0.546*($N237+$O237)+9.7),IF($F237="M",1.21*($N237+$O237)-0.008*POWER(($N237+$O237),2)-VLOOKUP($G237,Ages!$A$26:$B$33,2,0))),"")</f>
        <v/>
      </c>
    </row>
    <row r="238" spans="8:16" s="19" customFormat="1" x14ac:dyDescent="0.2">
      <c r="H238" s="20"/>
      <c r="I238" s="20"/>
      <c r="J238" s="18" t="str">
        <f t="shared" si="3"/>
        <v xml:space="preserve"> </v>
      </c>
      <c r="K238" s="20"/>
      <c r="L238" s="20"/>
      <c r="M238" s="18" t="str">
        <f>IF($L238&gt;0,IF($F238="F",1.11*$L238+VLOOKUP($G238,Ages!$A$3:$AA$10,27,0),1.35*$L238+VLOOKUP($G238,Ages!$A$14:$AA$21,27,0)),"")</f>
        <v/>
      </c>
      <c r="N238" s="20"/>
      <c r="O238" s="20"/>
      <c r="P238" s="18" t="str">
        <f>IF(AND($N238&gt;0,$O238&gt;0),IF($F238="F",IF(SUM($N238,$O238)&lt;=35,1.33*($N238+$O238)-0.013*POWER(($N238+$O238),2)-2.5,0.546*($N238+$O238)+9.7),IF($F238="M",1.21*($N238+$O238)-0.008*POWER(($N238+$O238),2)-VLOOKUP($G238,Ages!$A$26:$B$33,2,0))),"")</f>
        <v/>
      </c>
    </row>
    <row r="239" spans="8:16" s="19" customFormat="1" x14ac:dyDescent="0.2">
      <c r="H239" s="20"/>
      <c r="I239" s="20"/>
      <c r="J239" s="18" t="str">
        <f t="shared" si="3"/>
        <v xml:space="preserve"> </v>
      </c>
      <c r="K239" s="20"/>
      <c r="L239" s="20"/>
      <c r="M239" s="18" t="str">
        <f>IF($L239&gt;0,IF($F239="F",1.11*$L239+VLOOKUP($G239,Ages!$A$3:$AA$10,27,0),1.35*$L239+VLOOKUP($G239,Ages!$A$14:$AA$21,27,0)),"")</f>
        <v/>
      </c>
      <c r="N239" s="20"/>
      <c r="O239" s="20"/>
      <c r="P239" s="18" t="str">
        <f>IF(AND($N239&gt;0,$O239&gt;0),IF($F239="F",IF(SUM($N239,$O239)&lt;=35,1.33*($N239+$O239)-0.013*POWER(($N239+$O239),2)-2.5,0.546*($N239+$O239)+9.7),IF($F239="M",1.21*($N239+$O239)-0.008*POWER(($N239+$O239),2)-VLOOKUP($G239,Ages!$A$26:$B$33,2,0))),"")</f>
        <v/>
      </c>
    </row>
    <row r="240" spans="8:16" s="19" customFormat="1" x14ac:dyDescent="0.2">
      <c r="H240" s="20"/>
      <c r="I240" s="20"/>
      <c r="J240" s="18" t="str">
        <f t="shared" si="3"/>
        <v xml:space="preserve"> </v>
      </c>
      <c r="K240" s="20"/>
      <c r="L240" s="20"/>
      <c r="M240" s="18" t="str">
        <f>IF($L240&gt;0,IF($F240="F",1.11*$L240+VLOOKUP($G240,Ages!$A$3:$AA$10,27,0),1.35*$L240+VLOOKUP($G240,Ages!$A$14:$AA$21,27,0)),"")</f>
        <v/>
      </c>
      <c r="N240" s="20"/>
      <c r="O240" s="20"/>
      <c r="P240" s="18" t="str">
        <f>IF(AND($N240&gt;0,$O240&gt;0),IF($F240="F",IF(SUM($N240,$O240)&lt;=35,1.33*($N240+$O240)-0.013*POWER(($N240+$O240),2)-2.5,0.546*($N240+$O240)+9.7),IF($F240="M",1.21*($N240+$O240)-0.008*POWER(($N240+$O240),2)-VLOOKUP($G240,Ages!$A$26:$B$33,2,0))),"")</f>
        <v/>
      </c>
    </row>
    <row r="241" spans="8:16" s="19" customFormat="1" x14ac:dyDescent="0.2">
      <c r="H241" s="20"/>
      <c r="I241" s="20"/>
      <c r="J241" s="18" t="str">
        <f t="shared" si="3"/>
        <v xml:space="preserve"> </v>
      </c>
      <c r="K241" s="20"/>
      <c r="L241" s="20"/>
      <c r="M241" s="18" t="str">
        <f>IF($L241&gt;0,IF($F241="F",1.11*$L241+VLOOKUP($G241,Ages!$A$3:$AA$10,27,0),1.35*$L241+VLOOKUP($G241,Ages!$A$14:$AA$21,27,0)),"")</f>
        <v/>
      </c>
      <c r="N241" s="20"/>
      <c r="O241" s="20"/>
      <c r="P241" s="18" t="str">
        <f>IF(AND($N241&gt;0,$O241&gt;0),IF($F241="F",IF(SUM($N241,$O241)&lt;=35,1.33*($N241+$O241)-0.013*POWER(($N241+$O241),2)-2.5,0.546*($N241+$O241)+9.7),IF($F241="M",1.21*($N241+$O241)-0.008*POWER(($N241+$O241),2)-VLOOKUP($G241,Ages!$A$26:$B$33,2,0))),"")</f>
        <v/>
      </c>
    </row>
    <row r="242" spans="8:16" s="19" customFormat="1" x14ac:dyDescent="0.2">
      <c r="H242" s="20"/>
      <c r="I242" s="20"/>
      <c r="J242" s="18" t="str">
        <f t="shared" si="3"/>
        <v xml:space="preserve"> </v>
      </c>
      <c r="K242" s="20"/>
      <c r="L242" s="20"/>
      <c r="M242" s="18" t="str">
        <f>IF($L242&gt;0,IF($F242="F",1.11*$L242+VLOOKUP($G242,Ages!$A$3:$AA$10,27,0),1.35*$L242+VLOOKUP($G242,Ages!$A$14:$AA$21,27,0)),"")</f>
        <v/>
      </c>
      <c r="N242" s="20"/>
      <c r="O242" s="20"/>
      <c r="P242" s="18" t="str">
        <f>IF(AND($N242&gt;0,$O242&gt;0),IF($F242="F",IF(SUM($N242,$O242)&lt;=35,1.33*($N242+$O242)-0.013*POWER(($N242+$O242),2)-2.5,0.546*($N242+$O242)+9.7),IF($F242="M",1.21*($N242+$O242)-0.008*POWER(($N242+$O242),2)-VLOOKUP($G242,Ages!$A$26:$B$33,2,0))),"")</f>
        <v/>
      </c>
    </row>
    <row r="243" spans="8:16" s="19" customFormat="1" x14ac:dyDescent="0.2">
      <c r="H243" s="20"/>
      <c r="I243" s="20"/>
      <c r="J243" s="18" t="str">
        <f t="shared" si="3"/>
        <v xml:space="preserve"> </v>
      </c>
      <c r="K243" s="20"/>
      <c r="L243" s="20"/>
      <c r="M243" s="18" t="str">
        <f>IF($L243&gt;0,IF($F243="F",1.11*$L243+VLOOKUP($G243,Ages!$A$3:$AA$10,27,0),1.35*$L243+VLOOKUP($G243,Ages!$A$14:$AA$21,27,0)),"")</f>
        <v/>
      </c>
      <c r="N243" s="20"/>
      <c r="O243" s="20"/>
      <c r="P243" s="18" t="str">
        <f>IF(AND($N243&gt;0,$O243&gt;0),IF($F243="F",IF(SUM($N243,$O243)&lt;=35,1.33*($N243+$O243)-0.013*POWER(($N243+$O243),2)-2.5,0.546*($N243+$O243)+9.7),IF($F243="M",1.21*($N243+$O243)-0.008*POWER(($N243+$O243),2)-VLOOKUP($G243,Ages!$A$26:$B$33,2,0))),"")</f>
        <v/>
      </c>
    </row>
    <row r="244" spans="8:16" s="19" customFormat="1" x14ac:dyDescent="0.2">
      <c r="H244" s="20"/>
      <c r="I244" s="20"/>
      <c r="J244" s="18" t="str">
        <f t="shared" si="3"/>
        <v xml:space="preserve"> </v>
      </c>
      <c r="K244" s="20"/>
      <c r="L244" s="20"/>
      <c r="M244" s="18" t="str">
        <f>IF($L244&gt;0,IF($F244="F",1.11*$L244+VLOOKUP($G244,Ages!$A$3:$AA$10,27,0),1.35*$L244+VLOOKUP($G244,Ages!$A$14:$AA$21,27,0)),"")</f>
        <v/>
      </c>
      <c r="N244" s="20"/>
      <c r="O244" s="20"/>
      <c r="P244" s="18" t="str">
        <f>IF(AND($N244&gt;0,$O244&gt;0),IF($F244="F",IF(SUM($N244,$O244)&lt;=35,1.33*($N244+$O244)-0.013*POWER(($N244+$O244),2)-2.5,0.546*($N244+$O244)+9.7),IF($F244="M",1.21*($N244+$O244)-0.008*POWER(($N244+$O244),2)-VLOOKUP($G244,Ages!$A$26:$B$33,2,0))),"")</f>
        <v/>
      </c>
    </row>
    <row r="245" spans="8:16" s="19" customFormat="1" x14ac:dyDescent="0.2">
      <c r="H245" s="20"/>
      <c r="I245" s="20"/>
      <c r="J245" s="18" t="str">
        <f t="shared" si="3"/>
        <v xml:space="preserve"> </v>
      </c>
      <c r="K245" s="20"/>
      <c r="L245" s="20"/>
      <c r="M245" s="18" t="str">
        <f>IF($L245&gt;0,IF($F245="F",1.11*$L245+VLOOKUP($G245,Ages!$A$3:$AA$10,27,0),1.35*$L245+VLOOKUP($G245,Ages!$A$14:$AA$21,27,0)),"")</f>
        <v/>
      </c>
      <c r="N245" s="20"/>
      <c r="O245" s="20"/>
      <c r="P245" s="18" t="str">
        <f>IF(AND($N245&gt;0,$O245&gt;0),IF($F245="F",IF(SUM($N245,$O245)&lt;=35,1.33*($N245+$O245)-0.013*POWER(($N245+$O245),2)-2.5,0.546*($N245+$O245)+9.7),IF($F245="M",1.21*($N245+$O245)-0.008*POWER(($N245+$O245),2)-VLOOKUP($G245,Ages!$A$26:$B$33,2,0))),"")</f>
        <v/>
      </c>
    </row>
    <row r="246" spans="8:16" s="19" customFormat="1" x14ac:dyDescent="0.2">
      <c r="H246" s="20"/>
      <c r="I246" s="20"/>
      <c r="J246" s="18" t="str">
        <f t="shared" si="3"/>
        <v xml:space="preserve"> </v>
      </c>
      <c r="K246" s="20"/>
      <c r="L246" s="20"/>
      <c r="M246" s="18" t="str">
        <f>IF($L246&gt;0,IF($F246="F",1.11*$L246+VLOOKUP($G246,Ages!$A$3:$AA$10,27,0),1.35*$L246+VLOOKUP($G246,Ages!$A$14:$AA$21,27,0)),"")</f>
        <v/>
      </c>
      <c r="N246" s="20"/>
      <c r="O246" s="20"/>
      <c r="P246" s="18" t="str">
        <f>IF(AND($N246&gt;0,$O246&gt;0),IF($F246="F",IF(SUM($N246,$O246)&lt;=35,1.33*($N246+$O246)-0.013*POWER(($N246+$O246),2)-2.5,0.546*($N246+$O246)+9.7),IF($F246="M",1.21*($N246+$O246)-0.008*POWER(($N246+$O246),2)-VLOOKUP($G246,Ages!$A$26:$B$33,2,0))),"")</f>
        <v/>
      </c>
    </row>
    <row r="247" spans="8:16" s="19" customFormat="1" x14ac:dyDescent="0.2">
      <c r="H247" s="20"/>
      <c r="I247" s="20"/>
      <c r="J247" s="18" t="str">
        <f t="shared" si="3"/>
        <v xml:space="preserve"> </v>
      </c>
      <c r="K247" s="20"/>
      <c r="L247" s="20"/>
      <c r="M247" s="18" t="str">
        <f>IF($L247&gt;0,IF($F247="F",1.11*$L247+VLOOKUP($G247,Ages!$A$3:$AA$10,27,0),1.35*$L247+VLOOKUP($G247,Ages!$A$14:$AA$21,27,0)),"")</f>
        <v/>
      </c>
      <c r="N247" s="20"/>
      <c r="O247" s="20"/>
      <c r="P247" s="18" t="str">
        <f>IF(AND($N247&gt;0,$O247&gt;0),IF($F247="F",IF(SUM($N247,$O247)&lt;=35,1.33*($N247+$O247)-0.013*POWER(($N247+$O247),2)-2.5,0.546*($N247+$O247)+9.7),IF($F247="M",1.21*($N247+$O247)-0.008*POWER(($N247+$O247),2)-VLOOKUP($G247,Ages!$A$26:$B$33,2,0))),"")</f>
        <v/>
      </c>
    </row>
    <row r="248" spans="8:16" s="19" customFormat="1" x14ac:dyDescent="0.2">
      <c r="H248" s="20"/>
      <c r="I248" s="20"/>
      <c r="J248" s="18" t="str">
        <f t="shared" si="3"/>
        <v xml:space="preserve"> </v>
      </c>
      <c r="K248" s="20"/>
      <c r="L248" s="20"/>
      <c r="M248" s="18" t="str">
        <f>IF($L248&gt;0,IF($F248="F",1.11*$L248+VLOOKUP($G248,Ages!$A$3:$AA$10,27,0),1.35*$L248+VLOOKUP($G248,Ages!$A$14:$AA$21,27,0)),"")</f>
        <v/>
      </c>
      <c r="N248" s="20"/>
      <c r="O248" s="20"/>
      <c r="P248" s="18" t="str">
        <f>IF(AND($N248&gt;0,$O248&gt;0),IF($F248="F",IF(SUM($N248,$O248)&lt;=35,1.33*($N248+$O248)-0.013*POWER(($N248+$O248),2)-2.5,0.546*($N248+$O248)+9.7),IF($F248="M",1.21*($N248+$O248)-0.008*POWER(($N248+$O248),2)-VLOOKUP($G248,Ages!$A$26:$B$33,2,0))),"")</f>
        <v/>
      </c>
    </row>
    <row r="249" spans="8:16" s="19" customFormat="1" x14ac:dyDescent="0.2">
      <c r="H249" s="20"/>
      <c r="I249" s="20"/>
      <c r="J249" s="18" t="str">
        <f t="shared" si="3"/>
        <v xml:space="preserve"> </v>
      </c>
      <c r="K249" s="20"/>
      <c r="L249" s="20"/>
      <c r="M249" s="18" t="str">
        <f>IF($L249&gt;0,IF($F249="F",1.11*$L249+VLOOKUP($G249,Ages!$A$3:$AA$10,27,0),1.35*$L249+VLOOKUP($G249,Ages!$A$14:$AA$21,27,0)),"")</f>
        <v/>
      </c>
      <c r="N249" s="20"/>
      <c r="O249" s="20"/>
      <c r="P249" s="18" t="str">
        <f>IF(AND($N249&gt;0,$O249&gt;0),IF($F249="F",IF(SUM($N249,$O249)&lt;=35,1.33*($N249+$O249)-0.013*POWER(($N249+$O249),2)-2.5,0.546*($N249+$O249)+9.7),IF($F249="M",1.21*($N249+$O249)-0.008*POWER(($N249+$O249),2)-VLOOKUP($G249,Ages!$A$26:$B$33,2,0))),"")</f>
        <v/>
      </c>
    </row>
    <row r="250" spans="8:16" s="19" customFormat="1" x14ac:dyDescent="0.2">
      <c r="H250" s="20"/>
      <c r="I250" s="20"/>
      <c r="J250" s="18" t="str">
        <f t="shared" si="3"/>
        <v xml:space="preserve"> </v>
      </c>
      <c r="K250" s="20"/>
      <c r="L250" s="20"/>
      <c r="M250" s="18" t="str">
        <f>IF($L250&gt;0,IF($F250="F",1.11*$L250+VLOOKUP($G250,Ages!$A$3:$AA$10,27,0),1.35*$L250+VLOOKUP($G250,Ages!$A$14:$AA$21,27,0)),"")</f>
        <v/>
      </c>
      <c r="N250" s="20"/>
      <c r="O250" s="20"/>
      <c r="P250" s="18" t="str">
        <f>IF(AND($N250&gt;0,$O250&gt;0),IF($F250="F",IF(SUM($N250,$O250)&lt;=35,1.33*($N250+$O250)-0.013*POWER(($N250+$O250),2)-2.5,0.546*($N250+$O250)+9.7),IF($F250="M",1.21*($N250+$O250)-0.008*POWER(($N250+$O250),2)-VLOOKUP($G250,Ages!$A$26:$B$33,2,0))),"")</f>
        <v/>
      </c>
    </row>
    <row r="251" spans="8:16" s="19" customFormat="1" x14ac:dyDescent="0.2">
      <c r="H251" s="20"/>
      <c r="I251" s="20"/>
      <c r="J251" s="18" t="str">
        <f t="shared" si="3"/>
        <v xml:space="preserve"> </v>
      </c>
      <c r="K251" s="20"/>
      <c r="L251" s="20"/>
      <c r="M251" s="18" t="str">
        <f>IF($L251&gt;0,IF($F251="F",1.11*$L251+VLOOKUP($G251,Ages!$A$3:$AA$10,27,0),1.35*$L251+VLOOKUP($G251,Ages!$A$14:$AA$21,27,0)),"")</f>
        <v/>
      </c>
      <c r="N251" s="20"/>
      <c r="O251" s="20"/>
      <c r="P251" s="18" t="str">
        <f>IF(AND($N251&gt;0,$O251&gt;0),IF($F251="F",IF(SUM($N251,$O251)&lt;=35,1.33*($N251+$O251)-0.013*POWER(($N251+$O251),2)-2.5,0.546*($N251+$O251)+9.7),IF($F251="M",1.21*($N251+$O251)-0.008*POWER(($N251+$O251),2)-VLOOKUP($G251,Ages!$A$26:$B$33,2,0))),"")</f>
        <v/>
      </c>
    </row>
    <row r="252" spans="8:16" s="19" customFormat="1" x14ac:dyDescent="0.2">
      <c r="H252" s="20"/>
      <c r="I252" s="20"/>
      <c r="J252" s="18" t="str">
        <f t="shared" si="3"/>
        <v xml:space="preserve"> </v>
      </c>
      <c r="K252" s="20"/>
      <c r="L252" s="20"/>
      <c r="M252" s="18" t="str">
        <f>IF($L252&gt;0,IF($F252="F",1.11*$L252+VLOOKUP($G252,Ages!$A$3:$AA$10,27,0),1.35*$L252+VLOOKUP($G252,Ages!$A$14:$AA$21,27,0)),"")</f>
        <v/>
      </c>
      <c r="N252" s="20"/>
      <c r="O252" s="20"/>
      <c r="P252" s="18" t="str">
        <f>IF(AND($N252&gt;0,$O252&gt;0),IF($F252="F",IF(SUM($N252,$O252)&lt;=35,1.33*($N252+$O252)-0.013*POWER(($N252+$O252),2)-2.5,0.546*($N252+$O252)+9.7),IF($F252="M",1.21*($N252+$O252)-0.008*POWER(($N252+$O252),2)-VLOOKUP($G252,Ages!$A$26:$B$33,2,0))),"")</f>
        <v/>
      </c>
    </row>
    <row r="253" spans="8:16" s="19" customFormat="1" x14ac:dyDescent="0.2">
      <c r="H253" s="20"/>
      <c r="I253" s="20"/>
      <c r="J253" s="18" t="str">
        <f t="shared" si="3"/>
        <v xml:space="preserve"> </v>
      </c>
      <c r="K253" s="20"/>
      <c r="L253" s="20"/>
      <c r="M253" s="18" t="str">
        <f>IF($L253&gt;0,IF($F253="F",1.11*$L253+VLOOKUP($G253,Ages!$A$3:$AA$10,27,0),1.35*$L253+VLOOKUP($G253,Ages!$A$14:$AA$21,27,0)),"")</f>
        <v/>
      </c>
      <c r="N253" s="20"/>
      <c r="O253" s="20"/>
      <c r="P253" s="18" t="str">
        <f>IF(AND($N253&gt;0,$O253&gt;0),IF($F253="F",IF(SUM($N253,$O253)&lt;=35,1.33*($N253+$O253)-0.013*POWER(($N253+$O253),2)-2.5,0.546*($N253+$O253)+9.7),IF($F253="M",1.21*($N253+$O253)-0.008*POWER(($N253+$O253),2)-VLOOKUP($G253,Ages!$A$26:$B$33,2,0))),"")</f>
        <v/>
      </c>
    </row>
    <row r="254" spans="8:16" s="19" customFormat="1" x14ac:dyDescent="0.2">
      <c r="H254" s="20"/>
      <c r="I254" s="20"/>
      <c r="J254" s="18" t="str">
        <f t="shared" si="3"/>
        <v xml:space="preserve"> </v>
      </c>
      <c r="K254" s="20"/>
      <c r="L254" s="20"/>
      <c r="M254" s="18" t="str">
        <f>IF($L254&gt;0,IF($F254="F",1.11*$L254+VLOOKUP($G254,Ages!$A$3:$AA$10,27,0),1.35*$L254+VLOOKUP($G254,Ages!$A$14:$AA$21,27,0)),"")</f>
        <v/>
      </c>
      <c r="N254" s="20"/>
      <c r="O254" s="20"/>
      <c r="P254" s="18" t="str">
        <f>IF(AND($N254&gt;0,$O254&gt;0),IF($F254="F",IF(SUM($N254,$O254)&lt;=35,1.33*($N254+$O254)-0.013*POWER(($N254+$O254),2)-2.5,0.546*($N254+$O254)+9.7),IF($F254="M",1.21*($N254+$O254)-0.008*POWER(($N254+$O254),2)-VLOOKUP($G254,Ages!$A$26:$B$33,2,0))),"")</f>
        <v/>
      </c>
    </row>
    <row r="255" spans="8:16" s="19" customFormat="1" x14ac:dyDescent="0.2">
      <c r="H255" s="20"/>
      <c r="I255" s="20"/>
      <c r="J255" s="18" t="str">
        <f t="shared" si="3"/>
        <v xml:space="preserve"> </v>
      </c>
      <c r="K255" s="20"/>
      <c r="L255" s="20"/>
      <c r="M255" s="18" t="str">
        <f>IF($L255&gt;0,IF($F255="F",1.11*$L255+VLOOKUP($G255,Ages!$A$3:$AA$10,27,0),1.35*$L255+VLOOKUP($G255,Ages!$A$14:$AA$21,27,0)),"")</f>
        <v/>
      </c>
      <c r="N255" s="20"/>
      <c r="O255" s="20"/>
      <c r="P255" s="18" t="str">
        <f>IF(AND($N255&gt;0,$O255&gt;0),IF($F255="F",IF(SUM($N255,$O255)&lt;=35,1.33*($N255+$O255)-0.013*POWER(($N255+$O255),2)-2.5,0.546*($N255+$O255)+9.7),IF($F255="M",1.21*($N255+$O255)-0.008*POWER(($N255+$O255),2)-VLOOKUP($G255,Ages!$A$26:$B$33,2,0))),"")</f>
        <v/>
      </c>
    </row>
    <row r="256" spans="8:16" s="19" customFormat="1" x14ac:dyDescent="0.2">
      <c r="H256" s="20"/>
      <c r="I256" s="20"/>
      <c r="J256" s="18" t="str">
        <f t="shared" si="3"/>
        <v xml:space="preserve"> </v>
      </c>
      <c r="K256" s="20"/>
      <c r="L256" s="20"/>
      <c r="M256" s="18" t="str">
        <f>IF($L256&gt;0,IF($F256="F",1.11*$L256+VLOOKUP($G256,Ages!$A$3:$AA$10,27,0),1.35*$L256+VLOOKUP($G256,Ages!$A$14:$AA$21,27,0)),"")</f>
        <v/>
      </c>
      <c r="N256" s="20"/>
      <c r="O256" s="20"/>
      <c r="P256" s="18" t="str">
        <f>IF(AND($N256&gt;0,$O256&gt;0),IF($F256="F",IF(SUM($N256,$O256)&lt;=35,1.33*($N256+$O256)-0.013*POWER(($N256+$O256),2)-2.5,0.546*($N256+$O256)+9.7),IF($F256="M",1.21*($N256+$O256)-0.008*POWER(($N256+$O256),2)-VLOOKUP($G256,Ages!$A$26:$B$33,2,0))),"")</f>
        <v/>
      </c>
    </row>
    <row r="257" spans="8:16" s="19" customFormat="1" x14ac:dyDescent="0.2">
      <c r="H257" s="20"/>
      <c r="I257" s="20"/>
      <c r="J257" s="18" t="str">
        <f t="shared" si="3"/>
        <v xml:space="preserve"> </v>
      </c>
      <c r="K257" s="20"/>
      <c r="L257" s="20"/>
      <c r="M257" s="18" t="str">
        <f>IF($L257&gt;0,IF($F257="F",1.11*$L257+VLOOKUP($G257,Ages!$A$3:$AA$10,27,0),1.35*$L257+VLOOKUP($G257,Ages!$A$14:$AA$21,27,0)),"")</f>
        <v/>
      </c>
      <c r="N257" s="20"/>
      <c r="O257" s="20"/>
      <c r="P257" s="18" t="str">
        <f>IF(AND($N257&gt;0,$O257&gt;0),IF($F257="F",IF(SUM($N257,$O257)&lt;=35,1.33*($N257+$O257)-0.013*POWER(($N257+$O257),2)-2.5,0.546*($N257+$O257)+9.7),IF($F257="M",1.21*($N257+$O257)-0.008*POWER(($N257+$O257),2)-VLOOKUP($G257,Ages!$A$26:$B$33,2,0))),"")</f>
        <v/>
      </c>
    </row>
    <row r="258" spans="8:16" s="19" customFormat="1" x14ac:dyDescent="0.2">
      <c r="H258" s="20"/>
      <c r="I258" s="20"/>
      <c r="J258" s="18" t="str">
        <f t="shared" si="3"/>
        <v xml:space="preserve"> </v>
      </c>
      <c r="K258" s="20"/>
      <c r="L258" s="20"/>
      <c r="M258" s="18" t="str">
        <f>IF($L258&gt;0,IF($F258="F",1.11*$L258+VLOOKUP($G258,Ages!$A$3:$AA$10,27,0),1.35*$L258+VLOOKUP($G258,Ages!$A$14:$AA$21,27,0)),"")</f>
        <v/>
      </c>
      <c r="N258" s="20"/>
      <c r="O258" s="20"/>
      <c r="P258" s="18" t="str">
        <f>IF(AND($N258&gt;0,$O258&gt;0),IF($F258="F",IF(SUM($N258,$O258)&lt;=35,1.33*($N258+$O258)-0.013*POWER(($N258+$O258),2)-2.5,0.546*($N258+$O258)+9.7),IF($F258="M",1.21*($N258+$O258)-0.008*POWER(($N258+$O258),2)-VLOOKUP($G258,Ages!$A$26:$B$33,2,0))),"")</f>
        <v/>
      </c>
    </row>
    <row r="259" spans="8:16" s="19" customFormat="1" x14ac:dyDescent="0.2">
      <c r="H259" s="20"/>
      <c r="I259" s="20"/>
      <c r="J259" s="18" t="str">
        <f t="shared" si="3"/>
        <v xml:space="preserve"> </v>
      </c>
      <c r="K259" s="20"/>
      <c r="L259" s="20"/>
      <c r="M259" s="18" t="str">
        <f>IF($L259&gt;0,IF($F259="F",1.11*$L259+VLOOKUP($G259,Ages!$A$3:$AA$10,27,0),1.35*$L259+VLOOKUP($G259,Ages!$A$14:$AA$21,27,0)),"")</f>
        <v/>
      </c>
      <c r="N259" s="20"/>
      <c r="O259" s="20"/>
      <c r="P259" s="18" t="str">
        <f>IF(AND($N259&gt;0,$O259&gt;0),IF($F259="F",IF(SUM($N259,$O259)&lt;=35,1.33*($N259+$O259)-0.013*POWER(($N259+$O259),2)-2.5,0.546*($N259+$O259)+9.7),IF($F259="M",1.21*($N259+$O259)-0.008*POWER(($N259+$O259),2)-VLOOKUP($G259,Ages!$A$26:$B$33,2,0))),"")</f>
        <v/>
      </c>
    </row>
    <row r="260" spans="8:16" s="19" customFormat="1" x14ac:dyDescent="0.2">
      <c r="H260" s="20"/>
      <c r="I260" s="20"/>
      <c r="J260" s="18" t="str">
        <f t="shared" si="3"/>
        <v xml:space="preserve"> </v>
      </c>
      <c r="K260" s="20"/>
      <c r="L260" s="20"/>
      <c r="M260" s="18" t="str">
        <f>IF($L260&gt;0,IF($F260="F",1.11*$L260+VLOOKUP($G260,Ages!$A$3:$AA$10,27,0),1.35*$L260+VLOOKUP($G260,Ages!$A$14:$AA$21,27,0)),"")</f>
        <v/>
      </c>
      <c r="N260" s="20"/>
      <c r="O260" s="20"/>
      <c r="P260" s="18" t="str">
        <f>IF(AND($N260&gt;0,$O260&gt;0),IF($F260="F",IF(SUM($N260,$O260)&lt;=35,1.33*($N260+$O260)-0.013*POWER(($N260+$O260),2)-2.5,0.546*($N260+$O260)+9.7),IF($F260="M",1.21*($N260+$O260)-0.008*POWER(($N260+$O260),2)-VLOOKUP($G260,Ages!$A$26:$B$33,2,0))),"")</f>
        <v/>
      </c>
    </row>
    <row r="261" spans="8:16" s="19" customFormat="1" x14ac:dyDescent="0.2">
      <c r="H261" s="20"/>
      <c r="I261" s="20"/>
      <c r="J261" s="18" t="str">
        <f t="shared" si="3"/>
        <v xml:space="preserve"> </v>
      </c>
      <c r="K261" s="20"/>
      <c r="L261" s="20"/>
      <c r="M261" s="18" t="str">
        <f>IF($L261&gt;0,IF($F261="F",1.11*$L261+VLOOKUP($G261,Ages!$A$3:$AA$10,27,0),1.35*$L261+VLOOKUP($G261,Ages!$A$14:$AA$21,27,0)),"")</f>
        <v/>
      </c>
      <c r="N261" s="20"/>
      <c r="O261" s="20"/>
      <c r="P261" s="18" t="str">
        <f>IF(AND($N261&gt;0,$O261&gt;0),IF($F261="F",IF(SUM($N261,$O261)&lt;=35,1.33*($N261+$O261)-0.013*POWER(($N261+$O261),2)-2.5,0.546*($N261+$O261)+9.7),IF($F261="M",1.21*($N261+$O261)-0.008*POWER(($N261+$O261),2)-VLOOKUP($G261,Ages!$A$26:$B$33,2,0))),"")</f>
        <v/>
      </c>
    </row>
    <row r="262" spans="8:16" s="19" customFormat="1" x14ac:dyDescent="0.2">
      <c r="H262" s="20"/>
      <c r="I262" s="20"/>
      <c r="J262" s="18" t="str">
        <f t="shared" si="3"/>
        <v xml:space="preserve"> </v>
      </c>
      <c r="K262" s="20"/>
      <c r="L262" s="20"/>
      <c r="M262" s="18" t="str">
        <f>IF($L262&gt;0,IF($F262="F",1.11*$L262+VLOOKUP($G262,Ages!$A$3:$AA$10,27,0),1.35*$L262+VLOOKUP($G262,Ages!$A$14:$AA$21,27,0)),"")</f>
        <v/>
      </c>
      <c r="N262" s="20"/>
      <c r="O262" s="20"/>
      <c r="P262" s="18" t="str">
        <f>IF(AND($N262&gt;0,$O262&gt;0),IF($F262="F",IF(SUM($N262,$O262)&lt;=35,1.33*($N262+$O262)-0.013*POWER(($N262+$O262),2)-2.5,0.546*($N262+$O262)+9.7),IF($F262="M",1.21*($N262+$O262)-0.008*POWER(($N262+$O262),2)-VLOOKUP($G262,Ages!$A$26:$B$33,2,0))),"")</f>
        <v/>
      </c>
    </row>
    <row r="263" spans="8:16" s="19" customFormat="1" x14ac:dyDescent="0.2">
      <c r="H263" s="20"/>
      <c r="I263" s="20"/>
      <c r="J263" s="18" t="str">
        <f t="shared" ref="J263:J326" si="4">IF(AND(H263&gt;0,I263&gt;0),(I263/(H263*H263))*703, " ")</f>
        <v xml:space="preserve"> </v>
      </c>
      <c r="K263" s="20"/>
      <c r="L263" s="20"/>
      <c r="M263" s="18" t="str">
        <f>IF($L263&gt;0,IF($F263="F",1.11*$L263+VLOOKUP($G263,Ages!$A$3:$AA$10,27,0),1.35*$L263+VLOOKUP($G263,Ages!$A$14:$AA$21,27,0)),"")</f>
        <v/>
      </c>
      <c r="N263" s="20"/>
      <c r="O263" s="20"/>
      <c r="P263" s="18" t="str">
        <f>IF(AND($N263&gt;0,$O263&gt;0),IF($F263="F",IF(SUM($N263,$O263)&lt;=35,1.33*($N263+$O263)-0.013*POWER(($N263+$O263),2)-2.5,0.546*($N263+$O263)+9.7),IF($F263="M",1.21*($N263+$O263)-0.008*POWER(($N263+$O263),2)-VLOOKUP($G263,Ages!$A$26:$B$33,2,0))),"")</f>
        <v/>
      </c>
    </row>
    <row r="264" spans="8:16" s="19" customFormat="1" x14ac:dyDescent="0.2">
      <c r="H264" s="20"/>
      <c r="I264" s="20"/>
      <c r="J264" s="18" t="str">
        <f t="shared" si="4"/>
        <v xml:space="preserve"> </v>
      </c>
      <c r="K264" s="20"/>
      <c r="L264" s="20"/>
      <c r="M264" s="18" t="str">
        <f>IF($L264&gt;0,IF($F264="F",1.11*$L264+VLOOKUP($G264,Ages!$A$3:$AA$10,27,0),1.35*$L264+VLOOKUP($G264,Ages!$A$14:$AA$21,27,0)),"")</f>
        <v/>
      </c>
      <c r="N264" s="20"/>
      <c r="O264" s="20"/>
      <c r="P264" s="18" t="str">
        <f>IF(AND($N264&gt;0,$O264&gt;0),IF($F264="F",IF(SUM($N264,$O264)&lt;=35,1.33*($N264+$O264)-0.013*POWER(($N264+$O264),2)-2.5,0.546*($N264+$O264)+9.7),IF($F264="M",1.21*($N264+$O264)-0.008*POWER(($N264+$O264),2)-VLOOKUP($G264,Ages!$A$26:$B$33,2,0))),"")</f>
        <v/>
      </c>
    </row>
    <row r="265" spans="8:16" s="19" customFormat="1" x14ac:dyDescent="0.2">
      <c r="H265" s="20"/>
      <c r="I265" s="20"/>
      <c r="J265" s="18" t="str">
        <f t="shared" si="4"/>
        <v xml:space="preserve"> </v>
      </c>
      <c r="K265" s="20"/>
      <c r="L265" s="20"/>
      <c r="M265" s="18" t="str">
        <f>IF($L265&gt;0,IF($F265="F",1.11*$L265+VLOOKUP($G265,Ages!$A$3:$AA$10,27,0),1.35*$L265+VLOOKUP($G265,Ages!$A$14:$AA$21,27,0)),"")</f>
        <v/>
      </c>
      <c r="N265" s="20"/>
      <c r="O265" s="20"/>
      <c r="P265" s="18" t="str">
        <f>IF(AND($N265&gt;0,$O265&gt;0),IF($F265="F",IF(SUM($N265,$O265)&lt;=35,1.33*($N265+$O265)-0.013*POWER(($N265+$O265),2)-2.5,0.546*($N265+$O265)+9.7),IF($F265="M",1.21*($N265+$O265)-0.008*POWER(($N265+$O265),2)-VLOOKUP($G265,Ages!$A$26:$B$33,2,0))),"")</f>
        <v/>
      </c>
    </row>
    <row r="266" spans="8:16" s="19" customFormat="1" x14ac:dyDescent="0.2">
      <c r="H266" s="20"/>
      <c r="I266" s="20"/>
      <c r="J266" s="18" t="str">
        <f t="shared" si="4"/>
        <v xml:space="preserve"> </v>
      </c>
      <c r="K266" s="20"/>
      <c r="L266" s="20"/>
      <c r="M266" s="18" t="str">
        <f>IF($L266&gt;0,IF($F266="F",1.11*$L266+VLOOKUP($G266,Ages!$A$3:$AA$10,27,0),1.35*$L266+VLOOKUP($G266,Ages!$A$14:$AA$21,27,0)),"")</f>
        <v/>
      </c>
      <c r="N266" s="20"/>
      <c r="O266" s="20"/>
      <c r="P266" s="18" t="str">
        <f>IF(AND($N266&gt;0,$O266&gt;0),IF($F266="F",IF(SUM($N266,$O266)&lt;=35,1.33*($N266+$O266)-0.013*POWER(($N266+$O266),2)-2.5,0.546*($N266+$O266)+9.7),IF($F266="M",1.21*($N266+$O266)-0.008*POWER(($N266+$O266),2)-VLOOKUP($G266,Ages!$A$26:$B$33,2,0))),"")</f>
        <v/>
      </c>
    </row>
    <row r="267" spans="8:16" s="19" customFormat="1" x14ac:dyDescent="0.2">
      <c r="H267" s="20"/>
      <c r="I267" s="20"/>
      <c r="J267" s="18" t="str">
        <f t="shared" si="4"/>
        <v xml:space="preserve"> </v>
      </c>
      <c r="K267" s="20"/>
      <c r="L267" s="20"/>
      <c r="M267" s="18" t="str">
        <f>IF($L267&gt;0,IF($F267="F",1.11*$L267+VLOOKUP($G267,Ages!$A$3:$AA$10,27,0),1.35*$L267+VLOOKUP($G267,Ages!$A$14:$AA$21,27,0)),"")</f>
        <v/>
      </c>
      <c r="N267" s="20"/>
      <c r="O267" s="20"/>
      <c r="P267" s="18" t="str">
        <f>IF(AND($N267&gt;0,$O267&gt;0),IF($F267="F",IF(SUM($N267,$O267)&lt;=35,1.33*($N267+$O267)-0.013*POWER(($N267+$O267),2)-2.5,0.546*($N267+$O267)+9.7),IF($F267="M",1.21*($N267+$O267)-0.008*POWER(($N267+$O267),2)-VLOOKUP($G267,Ages!$A$26:$B$33,2,0))),"")</f>
        <v/>
      </c>
    </row>
    <row r="268" spans="8:16" s="19" customFormat="1" x14ac:dyDescent="0.2">
      <c r="H268" s="20"/>
      <c r="I268" s="20"/>
      <c r="J268" s="18" t="str">
        <f t="shared" si="4"/>
        <v xml:space="preserve"> </v>
      </c>
      <c r="K268" s="20"/>
      <c r="L268" s="20"/>
      <c r="M268" s="18" t="str">
        <f>IF($L268&gt;0,IF($F268="F",1.11*$L268+VLOOKUP($G268,Ages!$A$3:$AA$10,27,0),1.35*$L268+VLOOKUP($G268,Ages!$A$14:$AA$21,27,0)),"")</f>
        <v/>
      </c>
      <c r="N268" s="20"/>
      <c r="O268" s="20"/>
      <c r="P268" s="18" t="str">
        <f>IF(AND($N268&gt;0,$O268&gt;0),IF($F268="F",IF(SUM($N268,$O268)&lt;=35,1.33*($N268+$O268)-0.013*POWER(($N268+$O268),2)-2.5,0.546*($N268+$O268)+9.7),IF($F268="M",1.21*($N268+$O268)-0.008*POWER(($N268+$O268),2)-VLOOKUP($G268,Ages!$A$26:$B$33,2,0))),"")</f>
        <v/>
      </c>
    </row>
    <row r="269" spans="8:16" s="19" customFormat="1" x14ac:dyDescent="0.2">
      <c r="H269" s="20"/>
      <c r="I269" s="20"/>
      <c r="J269" s="18" t="str">
        <f t="shared" si="4"/>
        <v xml:space="preserve"> </v>
      </c>
      <c r="K269" s="20"/>
      <c r="L269" s="20"/>
      <c r="M269" s="18" t="str">
        <f>IF($L269&gt;0,IF($F269="F",1.11*$L269+VLOOKUP($G269,Ages!$A$3:$AA$10,27,0),1.35*$L269+VLOOKUP($G269,Ages!$A$14:$AA$21,27,0)),"")</f>
        <v/>
      </c>
      <c r="N269" s="20"/>
      <c r="O269" s="20"/>
      <c r="P269" s="18" t="str">
        <f>IF(AND($N269&gt;0,$O269&gt;0),IF($F269="F",IF(SUM($N269,$O269)&lt;=35,1.33*($N269+$O269)-0.013*POWER(($N269+$O269),2)-2.5,0.546*($N269+$O269)+9.7),IF($F269="M",1.21*($N269+$O269)-0.008*POWER(($N269+$O269),2)-VLOOKUP($G269,Ages!$A$26:$B$33,2,0))),"")</f>
        <v/>
      </c>
    </row>
    <row r="270" spans="8:16" s="19" customFormat="1" x14ac:dyDescent="0.2">
      <c r="H270" s="20"/>
      <c r="I270" s="20"/>
      <c r="J270" s="18" t="str">
        <f t="shared" si="4"/>
        <v xml:space="preserve"> </v>
      </c>
      <c r="K270" s="20"/>
      <c r="L270" s="20"/>
      <c r="M270" s="18" t="str">
        <f>IF($L270&gt;0,IF($F270="F",1.11*$L270+VLOOKUP($G270,Ages!$A$3:$AA$10,27,0),1.35*$L270+VLOOKUP($G270,Ages!$A$14:$AA$21,27,0)),"")</f>
        <v/>
      </c>
      <c r="N270" s="20"/>
      <c r="O270" s="20"/>
      <c r="P270" s="18" t="str">
        <f>IF(AND($N270&gt;0,$O270&gt;0),IF($F270="F",IF(SUM($N270,$O270)&lt;=35,1.33*($N270+$O270)-0.013*POWER(($N270+$O270),2)-2.5,0.546*($N270+$O270)+9.7),IF($F270="M",1.21*($N270+$O270)-0.008*POWER(($N270+$O270),2)-VLOOKUP($G270,Ages!$A$26:$B$33,2,0))),"")</f>
        <v/>
      </c>
    </row>
    <row r="271" spans="8:16" s="19" customFormat="1" x14ac:dyDescent="0.2">
      <c r="H271" s="20"/>
      <c r="I271" s="20"/>
      <c r="J271" s="18" t="str">
        <f t="shared" si="4"/>
        <v xml:space="preserve"> </v>
      </c>
      <c r="K271" s="20"/>
      <c r="L271" s="20"/>
      <c r="M271" s="18" t="str">
        <f>IF($L271&gt;0,IF($F271="F",1.11*$L271+VLOOKUP($G271,Ages!$A$3:$AA$10,27,0),1.35*$L271+VLOOKUP($G271,Ages!$A$14:$AA$21,27,0)),"")</f>
        <v/>
      </c>
      <c r="N271" s="20"/>
      <c r="O271" s="20"/>
      <c r="P271" s="18" t="str">
        <f>IF(AND($N271&gt;0,$O271&gt;0),IF($F271="F",IF(SUM($N271,$O271)&lt;=35,1.33*($N271+$O271)-0.013*POWER(($N271+$O271),2)-2.5,0.546*($N271+$O271)+9.7),IF($F271="M",1.21*($N271+$O271)-0.008*POWER(($N271+$O271),2)-VLOOKUP($G271,Ages!$A$26:$B$33,2,0))),"")</f>
        <v/>
      </c>
    </row>
    <row r="272" spans="8:16" s="19" customFormat="1" x14ac:dyDescent="0.2">
      <c r="H272" s="20"/>
      <c r="I272" s="20"/>
      <c r="J272" s="18" t="str">
        <f t="shared" si="4"/>
        <v xml:space="preserve"> </v>
      </c>
      <c r="K272" s="20"/>
      <c r="L272" s="20"/>
      <c r="M272" s="18" t="str">
        <f>IF($L272&gt;0,IF($F272="F",1.11*$L272+VLOOKUP($G272,Ages!$A$3:$AA$10,27,0),1.35*$L272+VLOOKUP($G272,Ages!$A$14:$AA$21,27,0)),"")</f>
        <v/>
      </c>
      <c r="N272" s="20"/>
      <c r="O272" s="20"/>
      <c r="P272" s="18" t="str">
        <f>IF(AND($N272&gt;0,$O272&gt;0),IF($F272="F",IF(SUM($N272,$O272)&lt;=35,1.33*($N272+$O272)-0.013*POWER(($N272+$O272),2)-2.5,0.546*($N272+$O272)+9.7),IF($F272="M",1.21*($N272+$O272)-0.008*POWER(($N272+$O272),2)-VLOOKUP($G272,Ages!$A$26:$B$33,2,0))),"")</f>
        <v/>
      </c>
    </row>
    <row r="273" spans="8:16" s="19" customFormat="1" x14ac:dyDescent="0.2">
      <c r="H273" s="20"/>
      <c r="I273" s="20"/>
      <c r="J273" s="18" t="str">
        <f t="shared" si="4"/>
        <v xml:space="preserve"> </v>
      </c>
      <c r="K273" s="20"/>
      <c r="L273" s="20"/>
      <c r="M273" s="18" t="str">
        <f>IF($L273&gt;0,IF($F273="F",1.11*$L273+VLOOKUP($G273,Ages!$A$3:$AA$10,27,0),1.35*$L273+VLOOKUP($G273,Ages!$A$14:$AA$21,27,0)),"")</f>
        <v/>
      </c>
      <c r="N273" s="20"/>
      <c r="O273" s="20"/>
      <c r="P273" s="18" t="str">
        <f>IF(AND($N273&gt;0,$O273&gt;0),IF($F273="F",IF(SUM($N273,$O273)&lt;=35,1.33*($N273+$O273)-0.013*POWER(($N273+$O273),2)-2.5,0.546*($N273+$O273)+9.7),IF($F273="M",1.21*($N273+$O273)-0.008*POWER(($N273+$O273),2)-VLOOKUP($G273,Ages!$A$26:$B$33,2,0))),"")</f>
        <v/>
      </c>
    </row>
    <row r="274" spans="8:16" s="19" customFormat="1" x14ac:dyDescent="0.2">
      <c r="H274" s="20"/>
      <c r="I274" s="20"/>
      <c r="J274" s="18" t="str">
        <f t="shared" si="4"/>
        <v xml:space="preserve"> </v>
      </c>
      <c r="K274" s="20"/>
      <c r="L274" s="20"/>
      <c r="M274" s="18" t="str">
        <f>IF($L274&gt;0,IF($F274="F",1.11*$L274+VLOOKUP($G274,Ages!$A$3:$AA$10,27,0),1.35*$L274+VLOOKUP($G274,Ages!$A$14:$AA$21,27,0)),"")</f>
        <v/>
      </c>
      <c r="N274" s="20"/>
      <c r="O274" s="20"/>
      <c r="P274" s="18" t="str">
        <f>IF(AND($N274&gt;0,$O274&gt;0),IF($F274="F",IF(SUM($N274,$O274)&lt;=35,1.33*($N274+$O274)-0.013*POWER(($N274+$O274),2)-2.5,0.546*($N274+$O274)+9.7),IF($F274="M",1.21*($N274+$O274)-0.008*POWER(($N274+$O274),2)-VLOOKUP($G274,Ages!$A$26:$B$33,2,0))),"")</f>
        <v/>
      </c>
    </row>
    <row r="275" spans="8:16" s="19" customFormat="1" x14ac:dyDescent="0.2">
      <c r="H275" s="20"/>
      <c r="I275" s="20"/>
      <c r="J275" s="18" t="str">
        <f t="shared" si="4"/>
        <v xml:space="preserve"> </v>
      </c>
      <c r="K275" s="20"/>
      <c r="L275" s="20"/>
      <c r="M275" s="18" t="str">
        <f>IF($L275&gt;0,IF($F275="F",1.11*$L275+VLOOKUP($G275,Ages!$A$3:$AA$10,27,0),1.35*$L275+VLOOKUP($G275,Ages!$A$14:$AA$21,27,0)),"")</f>
        <v/>
      </c>
      <c r="N275" s="20"/>
      <c r="O275" s="20"/>
      <c r="P275" s="18" t="str">
        <f>IF(AND($N275&gt;0,$O275&gt;0),IF($F275="F",IF(SUM($N275,$O275)&lt;=35,1.33*($N275+$O275)-0.013*POWER(($N275+$O275),2)-2.5,0.546*($N275+$O275)+9.7),IF($F275="M",1.21*($N275+$O275)-0.008*POWER(($N275+$O275),2)-VLOOKUP($G275,Ages!$A$26:$B$33,2,0))),"")</f>
        <v/>
      </c>
    </row>
    <row r="276" spans="8:16" s="19" customFormat="1" x14ac:dyDescent="0.2">
      <c r="H276" s="20"/>
      <c r="I276" s="20"/>
      <c r="J276" s="18" t="str">
        <f t="shared" si="4"/>
        <v xml:space="preserve"> </v>
      </c>
      <c r="K276" s="20"/>
      <c r="L276" s="20"/>
      <c r="M276" s="18" t="str">
        <f>IF($L276&gt;0,IF($F276="F",1.11*$L276+VLOOKUP($G276,Ages!$A$3:$AA$10,27,0),1.35*$L276+VLOOKUP($G276,Ages!$A$14:$AA$21,27,0)),"")</f>
        <v/>
      </c>
      <c r="N276" s="20"/>
      <c r="O276" s="20"/>
      <c r="P276" s="18" t="str">
        <f>IF(AND($N276&gt;0,$O276&gt;0),IF($F276="F",IF(SUM($N276,$O276)&lt;=35,1.33*($N276+$O276)-0.013*POWER(($N276+$O276),2)-2.5,0.546*($N276+$O276)+9.7),IF($F276="M",1.21*($N276+$O276)-0.008*POWER(($N276+$O276),2)-VLOOKUP($G276,Ages!$A$26:$B$33,2,0))),"")</f>
        <v/>
      </c>
    </row>
    <row r="277" spans="8:16" s="19" customFormat="1" x14ac:dyDescent="0.2">
      <c r="H277" s="20"/>
      <c r="I277" s="20"/>
      <c r="J277" s="18" t="str">
        <f t="shared" si="4"/>
        <v xml:space="preserve"> </v>
      </c>
      <c r="K277" s="20"/>
      <c r="L277" s="20"/>
      <c r="M277" s="18" t="str">
        <f>IF($L277&gt;0,IF($F277="F",1.11*$L277+VLOOKUP($G277,Ages!$A$3:$AA$10,27,0),1.35*$L277+VLOOKUP($G277,Ages!$A$14:$AA$21,27,0)),"")</f>
        <v/>
      </c>
      <c r="N277" s="20"/>
      <c r="O277" s="20"/>
      <c r="P277" s="18" t="str">
        <f>IF(AND($N277&gt;0,$O277&gt;0),IF($F277="F",IF(SUM($N277,$O277)&lt;=35,1.33*($N277+$O277)-0.013*POWER(($N277+$O277),2)-2.5,0.546*($N277+$O277)+9.7),IF($F277="M",1.21*($N277+$O277)-0.008*POWER(($N277+$O277),2)-VLOOKUP($G277,Ages!$A$26:$B$33,2,0))),"")</f>
        <v/>
      </c>
    </row>
    <row r="278" spans="8:16" s="19" customFormat="1" x14ac:dyDescent="0.2">
      <c r="H278" s="20"/>
      <c r="I278" s="20"/>
      <c r="J278" s="18" t="str">
        <f t="shared" si="4"/>
        <v xml:space="preserve"> </v>
      </c>
      <c r="K278" s="20"/>
      <c r="L278" s="20"/>
      <c r="M278" s="18" t="str">
        <f>IF($L278&gt;0,IF($F278="F",1.11*$L278+VLOOKUP($G278,Ages!$A$3:$AA$10,27,0),1.35*$L278+VLOOKUP($G278,Ages!$A$14:$AA$21,27,0)),"")</f>
        <v/>
      </c>
      <c r="N278" s="20"/>
      <c r="O278" s="20"/>
      <c r="P278" s="18" t="str">
        <f>IF(AND($N278&gt;0,$O278&gt;0),IF($F278="F",IF(SUM($N278,$O278)&lt;=35,1.33*($N278+$O278)-0.013*POWER(($N278+$O278),2)-2.5,0.546*($N278+$O278)+9.7),IF($F278="M",1.21*($N278+$O278)-0.008*POWER(($N278+$O278),2)-VLOOKUP($G278,Ages!$A$26:$B$33,2,0))),"")</f>
        <v/>
      </c>
    </row>
    <row r="279" spans="8:16" s="19" customFormat="1" x14ac:dyDescent="0.2">
      <c r="H279" s="20"/>
      <c r="I279" s="20"/>
      <c r="J279" s="18" t="str">
        <f t="shared" si="4"/>
        <v xml:space="preserve"> </v>
      </c>
      <c r="K279" s="20"/>
      <c r="L279" s="20"/>
      <c r="M279" s="18" t="str">
        <f>IF($L279&gt;0,IF($F279="F",1.11*$L279+VLOOKUP($G279,Ages!$A$3:$AA$10,27,0),1.35*$L279+VLOOKUP($G279,Ages!$A$14:$AA$21,27,0)),"")</f>
        <v/>
      </c>
      <c r="N279" s="20"/>
      <c r="O279" s="20"/>
      <c r="P279" s="18" t="str">
        <f>IF(AND($N279&gt;0,$O279&gt;0),IF($F279="F",IF(SUM($N279,$O279)&lt;=35,1.33*($N279+$O279)-0.013*POWER(($N279+$O279),2)-2.5,0.546*($N279+$O279)+9.7),IF($F279="M",1.21*($N279+$O279)-0.008*POWER(($N279+$O279),2)-VLOOKUP($G279,Ages!$A$26:$B$33,2,0))),"")</f>
        <v/>
      </c>
    </row>
    <row r="280" spans="8:16" s="19" customFormat="1" x14ac:dyDescent="0.2">
      <c r="H280" s="20"/>
      <c r="I280" s="20"/>
      <c r="J280" s="18" t="str">
        <f t="shared" si="4"/>
        <v xml:space="preserve"> </v>
      </c>
      <c r="K280" s="20"/>
      <c r="L280" s="20"/>
      <c r="M280" s="18" t="str">
        <f>IF($L280&gt;0,IF($F280="F",1.11*$L280+VLOOKUP($G280,Ages!$A$3:$AA$10,27,0),1.35*$L280+VLOOKUP($G280,Ages!$A$14:$AA$21,27,0)),"")</f>
        <v/>
      </c>
      <c r="N280" s="20"/>
      <c r="O280" s="20"/>
      <c r="P280" s="18" t="str">
        <f>IF(AND($N280&gt;0,$O280&gt;0),IF($F280="F",IF(SUM($N280,$O280)&lt;=35,1.33*($N280+$O280)-0.013*POWER(($N280+$O280),2)-2.5,0.546*($N280+$O280)+9.7),IF($F280="M",1.21*($N280+$O280)-0.008*POWER(($N280+$O280),2)-VLOOKUP($G280,Ages!$A$26:$B$33,2,0))),"")</f>
        <v/>
      </c>
    </row>
    <row r="281" spans="8:16" s="19" customFormat="1" x14ac:dyDescent="0.2">
      <c r="H281" s="20"/>
      <c r="I281" s="20"/>
      <c r="J281" s="18" t="str">
        <f t="shared" si="4"/>
        <v xml:space="preserve"> </v>
      </c>
      <c r="K281" s="20"/>
      <c r="L281" s="20"/>
      <c r="M281" s="18" t="str">
        <f>IF($L281&gt;0,IF($F281="F",1.11*$L281+VLOOKUP($G281,Ages!$A$3:$AA$10,27,0),1.35*$L281+VLOOKUP($G281,Ages!$A$14:$AA$21,27,0)),"")</f>
        <v/>
      </c>
      <c r="N281" s="20"/>
      <c r="O281" s="20"/>
      <c r="P281" s="18" t="str">
        <f>IF(AND($N281&gt;0,$O281&gt;0),IF($F281="F",IF(SUM($N281,$O281)&lt;=35,1.33*($N281+$O281)-0.013*POWER(($N281+$O281),2)-2.5,0.546*($N281+$O281)+9.7),IF($F281="M",1.21*($N281+$O281)-0.008*POWER(($N281+$O281),2)-VLOOKUP($G281,Ages!$A$26:$B$33,2,0))),"")</f>
        <v/>
      </c>
    </row>
    <row r="282" spans="8:16" s="19" customFormat="1" x14ac:dyDescent="0.2">
      <c r="H282" s="20"/>
      <c r="I282" s="20"/>
      <c r="J282" s="18" t="str">
        <f t="shared" si="4"/>
        <v xml:space="preserve"> </v>
      </c>
      <c r="K282" s="20"/>
      <c r="L282" s="20"/>
      <c r="M282" s="18" t="str">
        <f>IF($L282&gt;0,IF($F282="F",1.11*$L282+VLOOKUP($G282,Ages!$A$3:$AA$10,27,0),1.35*$L282+VLOOKUP($G282,Ages!$A$14:$AA$21,27,0)),"")</f>
        <v/>
      </c>
      <c r="N282" s="20"/>
      <c r="O282" s="20"/>
      <c r="P282" s="18" t="str">
        <f>IF(AND($N282&gt;0,$O282&gt;0),IF($F282="F",IF(SUM($N282,$O282)&lt;=35,1.33*($N282+$O282)-0.013*POWER(($N282+$O282),2)-2.5,0.546*($N282+$O282)+9.7),IF($F282="M",1.21*($N282+$O282)-0.008*POWER(($N282+$O282),2)-VLOOKUP($G282,Ages!$A$26:$B$33,2,0))),"")</f>
        <v/>
      </c>
    </row>
    <row r="283" spans="8:16" s="19" customFormat="1" x14ac:dyDescent="0.2">
      <c r="H283" s="20"/>
      <c r="I283" s="20"/>
      <c r="J283" s="18" t="str">
        <f t="shared" si="4"/>
        <v xml:space="preserve"> </v>
      </c>
      <c r="K283" s="20"/>
      <c r="L283" s="20"/>
      <c r="M283" s="18" t="str">
        <f>IF($L283&gt;0,IF($F283="F",1.11*$L283+VLOOKUP($G283,Ages!$A$3:$AA$10,27,0),1.35*$L283+VLOOKUP($G283,Ages!$A$14:$AA$21,27,0)),"")</f>
        <v/>
      </c>
      <c r="N283" s="20"/>
      <c r="O283" s="20"/>
      <c r="P283" s="18" t="str">
        <f>IF(AND($N283&gt;0,$O283&gt;0),IF($F283="F",IF(SUM($N283,$O283)&lt;=35,1.33*($N283+$O283)-0.013*POWER(($N283+$O283),2)-2.5,0.546*($N283+$O283)+9.7),IF($F283="M",1.21*($N283+$O283)-0.008*POWER(($N283+$O283),2)-VLOOKUP($G283,Ages!$A$26:$B$33,2,0))),"")</f>
        <v/>
      </c>
    </row>
    <row r="284" spans="8:16" s="19" customFormat="1" x14ac:dyDescent="0.2">
      <c r="H284" s="20"/>
      <c r="I284" s="20"/>
      <c r="J284" s="18" t="str">
        <f t="shared" si="4"/>
        <v xml:space="preserve"> </v>
      </c>
      <c r="K284" s="20"/>
      <c r="L284" s="20"/>
      <c r="M284" s="18" t="str">
        <f>IF($L284&gt;0,IF($F284="F",1.11*$L284+VLOOKUP($G284,Ages!$A$3:$AA$10,27,0),1.35*$L284+VLOOKUP($G284,Ages!$A$14:$AA$21,27,0)),"")</f>
        <v/>
      </c>
      <c r="N284" s="20"/>
      <c r="O284" s="20"/>
      <c r="P284" s="18" t="str">
        <f>IF(AND($N284&gt;0,$O284&gt;0),IF($F284="F",IF(SUM($N284,$O284)&lt;=35,1.33*($N284+$O284)-0.013*POWER(($N284+$O284),2)-2.5,0.546*($N284+$O284)+9.7),IF($F284="M",1.21*($N284+$O284)-0.008*POWER(($N284+$O284),2)-VLOOKUP($G284,Ages!$A$26:$B$33,2,0))),"")</f>
        <v/>
      </c>
    </row>
    <row r="285" spans="8:16" s="19" customFormat="1" x14ac:dyDescent="0.2">
      <c r="H285" s="20"/>
      <c r="I285" s="20"/>
      <c r="J285" s="18" t="str">
        <f t="shared" si="4"/>
        <v xml:space="preserve"> </v>
      </c>
      <c r="K285" s="20"/>
      <c r="L285" s="20"/>
      <c r="M285" s="18" t="str">
        <f>IF($L285&gt;0,IF($F285="F",1.11*$L285+VLOOKUP($G285,Ages!$A$3:$AA$10,27,0),1.35*$L285+VLOOKUP($G285,Ages!$A$14:$AA$21,27,0)),"")</f>
        <v/>
      </c>
      <c r="N285" s="20"/>
      <c r="O285" s="20"/>
      <c r="P285" s="18" t="str">
        <f>IF(AND($N285&gt;0,$O285&gt;0),IF($F285="F",IF(SUM($N285,$O285)&lt;=35,1.33*($N285+$O285)-0.013*POWER(($N285+$O285),2)-2.5,0.546*($N285+$O285)+9.7),IF($F285="M",1.21*($N285+$O285)-0.008*POWER(($N285+$O285),2)-VLOOKUP($G285,Ages!$A$26:$B$33,2,0))),"")</f>
        <v/>
      </c>
    </row>
    <row r="286" spans="8:16" s="19" customFormat="1" x14ac:dyDescent="0.2">
      <c r="H286" s="20"/>
      <c r="I286" s="20"/>
      <c r="J286" s="18" t="str">
        <f t="shared" si="4"/>
        <v xml:space="preserve"> </v>
      </c>
      <c r="K286" s="20"/>
      <c r="L286" s="20"/>
      <c r="M286" s="18" t="str">
        <f>IF($L286&gt;0,IF($F286="F",1.11*$L286+VLOOKUP($G286,Ages!$A$3:$AA$10,27,0),1.35*$L286+VLOOKUP($G286,Ages!$A$14:$AA$21,27,0)),"")</f>
        <v/>
      </c>
      <c r="N286" s="20"/>
      <c r="O286" s="20"/>
      <c r="P286" s="18" t="str">
        <f>IF(AND($N286&gt;0,$O286&gt;0),IF($F286="F",IF(SUM($N286,$O286)&lt;=35,1.33*($N286+$O286)-0.013*POWER(($N286+$O286),2)-2.5,0.546*($N286+$O286)+9.7),IF($F286="M",1.21*($N286+$O286)-0.008*POWER(($N286+$O286),2)-VLOOKUP($G286,Ages!$A$26:$B$33,2,0))),"")</f>
        <v/>
      </c>
    </row>
    <row r="287" spans="8:16" s="19" customFormat="1" x14ac:dyDescent="0.2">
      <c r="H287" s="20"/>
      <c r="I287" s="20"/>
      <c r="J287" s="18" t="str">
        <f t="shared" si="4"/>
        <v xml:space="preserve"> </v>
      </c>
      <c r="K287" s="20"/>
      <c r="L287" s="20"/>
      <c r="M287" s="18" t="str">
        <f>IF($L287&gt;0,IF($F287="F",1.11*$L287+VLOOKUP($G287,Ages!$A$3:$AA$10,27,0),1.35*$L287+VLOOKUP($G287,Ages!$A$14:$AA$21,27,0)),"")</f>
        <v/>
      </c>
      <c r="N287" s="20"/>
      <c r="O287" s="20"/>
      <c r="P287" s="18" t="str">
        <f>IF(AND($N287&gt;0,$O287&gt;0),IF($F287="F",IF(SUM($N287,$O287)&lt;=35,1.33*($N287+$O287)-0.013*POWER(($N287+$O287),2)-2.5,0.546*($N287+$O287)+9.7),IF($F287="M",1.21*($N287+$O287)-0.008*POWER(($N287+$O287),2)-VLOOKUP($G287,Ages!$A$26:$B$33,2,0))),"")</f>
        <v/>
      </c>
    </row>
    <row r="288" spans="8:16" s="19" customFormat="1" x14ac:dyDescent="0.2">
      <c r="H288" s="20"/>
      <c r="I288" s="20"/>
      <c r="J288" s="18" t="str">
        <f t="shared" si="4"/>
        <v xml:space="preserve"> </v>
      </c>
      <c r="K288" s="20"/>
      <c r="L288" s="20"/>
      <c r="M288" s="18" t="str">
        <f>IF($L288&gt;0,IF($F288="F",1.11*$L288+VLOOKUP($G288,Ages!$A$3:$AA$10,27,0),1.35*$L288+VLOOKUP($G288,Ages!$A$14:$AA$21,27,0)),"")</f>
        <v/>
      </c>
      <c r="N288" s="20"/>
      <c r="O288" s="20"/>
      <c r="P288" s="18" t="str">
        <f>IF(AND($N288&gt;0,$O288&gt;0),IF($F288="F",IF(SUM($N288,$O288)&lt;=35,1.33*($N288+$O288)-0.013*POWER(($N288+$O288),2)-2.5,0.546*($N288+$O288)+9.7),IF($F288="M",1.21*($N288+$O288)-0.008*POWER(($N288+$O288),2)-VLOOKUP($G288,Ages!$A$26:$B$33,2,0))),"")</f>
        <v/>
      </c>
    </row>
    <row r="289" spans="8:16" s="19" customFormat="1" x14ac:dyDescent="0.2">
      <c r="H289" s="20"/>
      <c r="I289" s="20"/>
      <c r="J289" s="18" t="str">
        <f t="shared" si="4"/>
        <v xml:space="preserve"> </v>
      </c>
      <c r="K289" s="20"/>
      <c r="L289" s="20"/>
      <c r="M289" s="18" t="str">
        <f>IF($L289&gt;0,IF($F289="F",1.11*$L289+VLOOKUP($G289,Ages!$A$3:$AA$10,27,0),1.35*$L289+VLOOKUP($G289,Ages!$A$14:$AA$21,27,0)),"")</f>
        <v/>
      </c>
      <c r="N289" s="20"/>
      <c r="O289" s="20"/>
      <c r="P289" s="18" t="str">
        <f>IF(AND($N289&gt;0,$O289&gt;0),IF($F289="F",IF(SUM($N289,$O289)&lt;=35,1.33*($N289+$O289)-0.013*POWER(($N289+$O289),2)-2.5,0.546*($N289+$O289)+9.7),IF($F289="M",1.21*($N289+$O289)-0.008*POWER(($N289+$O289),2)-VLOOKUP($G289,Ages!$A$26:$B$33,2,0))),"")</f>
        <v/>
      </c>
    </row>
    <row r="290" spans="8:16" s="19" customFormat="1" x14ac:dyDescent="0.2">
      <c r="H290" s="20"/>
      <c r="I290" s="20"/>
      <c r="J290" s="18" t="str">
        <f t="shared" si="4"/>
        <v xml:space="preserve"> </v>
      </c>
      <c r="K290" s="20"/>
      <c r="L290" s="20"/>
      <c r="M290" s="18" t="str">
        <f>IF($L290&gt;0,IF($F290="F",1.11*$L290+VLOOKUP($G290,Ages!$A$3:$AA$10,27,0),1.35*$L290+VLOOKUP($G290,Ages!$A$14:$AA$21,27,0)),"")</f>
        <v/>
      </c>
      <c r="N290" s="20"/>
      <c r="O290" s="20"/>
      <c r="P290" s="18" t="str">
        <f>IF(AND($N290&gt;0,$O290&gt;0),IF($F290="F",IF(SUM($N290,$O290)&lt;=35,1.33*($N290+$O290)-0.013*POWER(($N290+$O290),2)-2.5,0.546*($N290+$O290)+9.7),IF($F290="M",1.21*($N290+$O290)-0.008*POWER(($N290+$O290),2)-VLOOKUP($G290,Ages!$A$26:$B$33,2,0))),"")</f>
        <v/>
      </c>
    </row>
    <row r="291" spans="8:16" s="19" customFormat="1" x14ac:dyDescent="0.2">
      <c r="H291" s="20"/>
      <c r="I291" s="20"/>
      <c r="J291" s="18" t="str">
        <f t="shared" si="4"/>
        <v xml:space="preserve"> </v>
      </c>
      <c r="K291" s="20"/>
      <c r="L291" s="20"/>
      <c r="M291" s="18" t="str">
        <f>IF($L291&gt;0,IF($F291="F",1.11*$L291+VLOOKUP($G291,Ages!$A$3:$AA$10,27,0),1.35*$L291+VLOOKUP($G291,Ages!$A$14:$AA$21,27,0)),"")</f>
        <v/>
      </c>
      <c r="N291" s="20"/>
      <c r="O291" s="20"/>
      <c r="P291" s="18" t="str">
        <f>IF(AND($N291&gt;0,$O291&gt;0),IF($F291="F",IF(SUM($N291,$O291)&lt;=35,1.33*($N291+$O291)-0.013*POWER(($N291+$O291),2)-2.5,0.546*($N291+$O291)+9.7),IF($F291="M",1.21*($N291+$O291)-0.008*POWER(($N291+$O291),2)-VLOOKUP($G291,Ages!$A$26:$B$33,2,0))),"")</f>
        <v/>
      </c>
    </row>
    <row r="292" spans="8:16" s="19" customFormat="1" x14ac:dyDescent="0.2">
      <c r="H292" s="20"/>
      <c r="I292" s="20"/>
      <c r="J292" s="18" t="str">
        <f t="shared" si="4"/>
        <v xml:space="preserve"> </v>
      </c>
      <c r="K292" s="20"/>
      <c r="L292" s="20"/>
      <c r="M292" s="18" t="str">
        <f>IF($L292&gt;0,IF($F292="F",1.11*$L292+VLOOKUP($G292,Ages!$A$3:$AA$10,27,0),1.35*$L292+VLOOKUP($G292,Ages!$A$14:$AA$21,27,0)),"")</f>
        <v/>
      </c>
      <c r="N292" s="20"/>
      <c r="O292" s="20"/>
      <c r="P292" s="18" t="str">
        <f>IF(AND($N292&gt;0,$O292&gt;0),IF($F292="F",IF(SUM($N292,$O292)&lt;=35,1.33*($N292+$O292)-0.013*POWER(($N292+$O292),2)-2.5,0.546*($N292+$O292)+9.7),IF($F292="M",1.21*($N292+$O292)-0.008*POWER(($N292+$O292),2)-VLOOKUP($G292,Ages!$A$26:$B$33,2,0))),"")</f>
        <v/>
      </c>
    </row>
    <row r="293" spans="8:16" s="19" customFormat="1" x14ac:dyDescent="0.2">
      <c r="H293" s="20"/>
      <c r="I293" s="20"/>
      <c r="J293" s="18" t="str">
        <f t="shared" si="4"/>
        <v xml:space="preserve"> </v>
      </c>
      <c r="K293" s="20"/>
      <c r="L293" s="20"/>
      <c r="M293" s="18" t="str">
        <f>IF($L293&gt;0,IF($F293="F",1.11*$L293+VLOOKUP($G293,Ages!$A$3:$AA$10,27,0),1.35*$L293+VLOOKUP($G293,Ages!$A$14:$AA$21,27,0)),"")</f>
        <v/>
      </c>
      <c r="N293" s="20"/>
      <c r="O293" s="20"/>
      <c r="P293" s="18" t="str">
        <f>IF(AND($N293&gt;0,$O293&gt;0),IF($F293="F",IF(SUM($N293,$O293)&lt;=35,1.33*($N293+$O293)-0.013*POWER(($N293+$O293),2)-2.5,0.546*($N293+$O293)+9.7),IF($F293="M",1.21*($N293+$O293)-0.008*POWER(($N293+$O293),2)-VLOOKUP($G293,Ages!$A$26:$B$33,2,0))),"")</f>
        <v/>
      </c>
    </row>
    <row r="294" spans="8:16" s="19" customFormat="1" x14ac:dyDescent="0.2">
      <c r="H294" s="20"/>
      <c r="I294" s="20"/>
      <c r="J294" s="18" t="str">
        <f t="shared" si="4"/>
        <v xml:space="preserve"> </v>
      </c>
      <c r="K294" s="20"/>
      <c r="L294" s="20"/>
      <c r="M294" s="18" t="str">
        <f>IF($L294&gt;0,IF($F294="F",1.11*$L294+VLOOKUP($G294,Ages!$A$3:$AA$10,27,0),1.35*$L294+VLOOKUP($G294,Ages!$A$14:$AA$21,27,0)),"")</f>
        <v/>
      </c>
      <c r="N294" s="20"/>
      <c r="O294" s="20"/>
      <c r="P294" s="18" t="str">
        <f>IF(AND($N294&gt;0,$O294&gt;0),IF($F294="F",IF(SUM($N294,$O294)&lt;=35,1.33*($N294+$O294)-0.013*POWER(($N294+$O294),2)-2.5,0.546*($N294+$O294)+9.7),IF($F294="M",1.21*($N294+$O294)-0.008*POWER(($N294+$O294),2)-VLOOKUP($G294,Ages!$A$26:$B$33,2,0))),"")</f>
        <v/>
      </c>
    </row>
    <row r="295" spans="8:16" s="19" customFormat="1" x14ac:dyDescent="0.2">
      <c r="H295" s="20"/>
      <c r="I295" s="20"/>
      <c r="J295" s="18" t="str">
        <f t="shared" si="4"/>
        <v xml:space="preserve"> </v>
      </c>
      <c r="K295" s="20"/>
      <c r="L295" s="20"/>
      <c r="M295" s="18" t="str">
        <f>IF($L295&gt;0,IF($F295="F",1.11*$L295+VLOOKUP($G295,Ages!$A$3:$AA$10,27,0),1.35*$L295+VLOOKUP($G295,Ages!$A$14:$AA$21,27,0)),"")</f>
        <v/>
      </c>
      <c r="N295" s="20"/>
      <c r="O295" s="20"/>
      <c r="P295" s="18" t="str">
        <f>IF(AND($N295&gt;0,$O295&gt;0),IF($F295="F",IF(SUM($N295,$O295)&lt;=35,1.33*($N295+$O295)-0.013*POWER(($N295+$O295),2)-2.5,0.546*($N295+$O295)+9.7),IF($F295="M",1.21*($N295+$O295)-0.008*POWER(($N295+$O295),2)-VLOOKUP($G295,Ages!$A$26:$B$33,2,0))),"")</f>
        <v/>
      </c>
    </row>
    <row r="296" spans="8:16" s="19" customFormat="1" x14ac:dyDescent="0.2">
      <c r="H296" s="20"/>
      <c r="I296" s="20"/>
      <c r="J296" s="18" t="str">
        <f t="shared" si="4"/>
        <v xml:space="preserve"> </v>
      </c>
      <c r="K296" s="20"/>
      <c r="L296" s="20"/>
      <c r="M296" s="18" t="str">
        <f>IF($L296&gt;0,IF($F296="F",1.11*$L296+VLOOKUP($G296,Ages!$A$3:$AA$10,27,0),1.35*$L296+VLOOKUP($G296,Ages!$A$14:$AA$21,27,0)),"")</f>
        <v/>
      </c>
      <c r="N296" s="20"/>
      <c r="O296" s="20"/>
      <c r="P296" s="18" t="str">
        <f>IF(AND($N296&gt;0,$O296&gt;0),IF($F296="F",IF(SUM($N296,$O296)&lt;=35,1.33*($N296+$O296)-0.013*POWER(($N296+$O296),2)-2.5,0.546*($N296+$O296)+9.7),IF($F296="M",1.21*($N296+$O296)-0.008*POWER(($N296+$O296),2)-VLOOKUP($G296,Ages!$A$26:$B$33,2,0))),"")</f>
        <v/>
      </c>
    </row>
    <row r="297" spans="8:16" s="19" customFormat="1" x14ac:dyDescent="0.2">
      <c r="H297" s="20"/>
      <c r="I297" s="20"/>
      <c r="J297" s="18" t="str">
        <f t="shared" si="4"/>
        <v xml:space="preserve"> </v>
      </c>
      <c r="K297" s="20"/>
      <c r="L297" s="20"/>
      <c r="M297" s="18" t="str">
        <f>IF($L297&gt;0,IF($F297="F",1.11*$L297+VLOOKUP($G297,Ages!$A$3:$AA$10,27,0),1.35*$L297+VLOOKUP($G297,Ages!$A$14:$AA$21,27,0)),"")</f>
        <v/>
      </c>
      <c r="N297" s="20"/>
      <c r="O297" s="20"/>
      <c r="P297" s="18" t="str">
        <f>IF(AND($N297&gt;0,$O297&gt;0),IF($F297="F",IF(SUM($N297,$O297)&lt;=35,1.33*($N297+$O297)-0.013*POWER(($N297+$O297),2)-2.5,0.546*($N297+$O297)+9.7),IF($F297="M",1.21*($N297+$O297)-0.008*POWER(($N297+$O297),2)-VLOOKUP($G297,Ages!$A$26:$B$33,2,0))),"")</f>
        <v/>
      </c>
    </row>
    <row r="298" spans="8:16" s="19" customFormat="1" x14ac:dyDescent="0.2">
      <c r="H298" s="20"/>
      <c r="I298" s="20"/>
      <c r="J298" s="18" t="str">
        <f t="shared" si="4"/>
        <v xml:space="preserve"> </v>
      </c>
      <c r="K298" s="20"/>
      <c r="L298" s="20"/>
      <c r="M298" s="18" t="str">
        <f>IF($L298&gt;0,IF($F298="F",1.11*$L298+VLOOKUP($G298,Ages!$A$3:$AA$10,27,0),1.35*$L298+VLOOKUP($G298,Ages!$A$14:$AA$21,27,0)),"")</f>
        <v/>
      </c>
      <c r="N298" s="20"/>
      <c r="O298" s="20"/>
      <c r="P298" s="18" t="str">
        <f>IF(AND($N298&gt;0,$O298&gt;0),IF($F298="F",IF(SUM($N298,$O298)&lt;=35,1.33*($N298+$O298)-0.013*POWER(($N298+$O298),2)-2.5,0.546*($N298+$O298)+9.7),IF($F298="M",1.21*($N298+$O298)-0.008*POWER(($N298+$O298),2)-VLOOKUP($G298,Ages!$A$26:$B$33,2,0))),"")</f>
        <v/>
      </c>
    </row>
    <row r="299" spans="8:16" s="19" customFormat="1" x14ac:dyDescent="0.2">
      <c r="H299" s="20"/>
      <c r="I299" s="20"/>
      <c r="J299" s="18" t="str">
        <f t="shared" si="4"/>
        <v xml:space="preserve"> </v>
      </c>
      <c r="K299" s="20"/>
      <c r="L299" s="20"/>
      <c r="M299" s="18" t="str">
        <f>IF($L299&gt;0,IF($F299="F",1.11*$L299+VLOOKUP($G299,Ages!$A$3:$AA$10,27,0),1.35*$L299+VLOOKUP($G299,Ages!$A$14:$AA$21,27,0)),"")</f>
        <v/>
      </c>
      <c r="N299" s="20"/>
      <c r="O299" s="20"/>
      <c r="P299" s="18" t="str">
        <f>IF(AND($N299&gt;0,$O299&gt;0),IF($F299="F",IF(SUM($N299,$O299)&lt;=35,1.33*($N299+$O299)-0.013*POWER(($N299+$O299),2)-2.5,0.546*($N299+$O299)+9.7),IF($F299="M",1.21*($N299+$O299)-0.008*POWER(($N299+$O299),2)-VLOOKUP($G299,Ages!$A$26:$B$33,2,0))),"")</f>
        <v/>
      </c>
    </row>
    <row r="300" spans="8:16" s="19" customFormat="1" x14ac:dyDescent="0.2">
      <c r="H300" s="20"/>
      <c r="I300" s="20"/>
      <c r="J300" s="18" t="str">
        <f t="shared" si="4"/>
        <v xml:space="preserve"> </v>
      </c>
      <c r="K300" s="20"/>
      <c r="L300" s="20"/>
      <c r="M300" s="18" t="str">
        <f>IF($L300&gt;0,IF($F300="F",1.11*$L300+VLOOKUP($G300,Ages!$A$3:$AA$10,27,0),1.35*$L300+VLOOKUP($G300,Ages!$A$14:$AA$21,27,0)),"")</f>
        <v/>
      </c>
      <c r="N300" s="20"/>
      <c r="O300" s="20"/>
      <c r="P300" s="18" t="str">
        <f>IF(AND($N300&gt;0,$O300&gt;0),IF($F300="F",IF(SUM($N300,$O300)&lt;=35,1.33*($N300+$O300)-0.013*POWER(($N300+$O300),2)-2.5,0.546*($N300+$O300)+9.7),IF($F300="M",1.21*($N300+$O300)-0.008*POWER(($N300+$O300),2)-VLOOKUP($G300,Ages!$A$26:$B$33,2,0))),"")</f>
        <v/>
      </c>
    </row>
    <row r="301" spans="8:16" s="19" customFormat="1" x14ac:dyDescent="0.2">
      <c r="H301" s="20"/>
      <c r="I301" s="20"/>
      <c r="J301" s="18" t="str">
        <f t="shared" si="4"/>
        <v xml:space="preserve"> </v>
      </c>
      <c r="K301" s="20"/>
      <c r="L301" s="20"/>
      <c r="M301" s="18" t="str">
        <f>IF($L301&gt;0,IF($F301="F",1.11*$L301+VLOOKUP($G301,Ages!$A$3:$AA$10,27,0),1.35*$L301+VLOOKUP($G301,Ages!$A$14:$AA$21,27,0)),"")</f>
        <v/>
      </c>
      <c r="N301" s="20"/>
      <c r="O301" s="20"/>
      <c r="P301" s="18" t="str">
        <f>IF(AND($N301&gt;0,$O301&gt;0),IF($F301="F",IF(SUM($N301,$O301)&lt;=35,1.33*($N301+$O301)-0.013*POWER(($N301+$O301),2)-2.5,0.546*($N301+$O301)+9.7),IF($F301="M",1.21*($N301+$O301)-0.008*POWER(($N301+$O301),2)-VLOOKUP($G301,Ages!$A$26:$B$33,2,0))),"")</f>
        <v/>
      </c>
    </row>
    <row r="302" spans="8:16" s="19" customFormat="1" x14ac:dyDescent="0.2">
      <c r="H302" s="20"/>
      <c r="I302" s="20"/>
      <c r="J302" s="18" t="str">
        <f t="shared" si="4"/>
        <v xml:space="preserve"> </v>
      </c>
      <c r="K302" s="20"/>
      <c r="L302" s="20"/>
      <c r="M302" s="18" t="str">
        <f>IF($L302&gt;0,IF($F302="F",1.11*$L302+VLOOKUP($G302,Ages!$A$3:$AA$10,27,0),1.35*$L302+VLOOKUP($G302,Ages!$A$14:$AA$21,27,0)),"")</f>
        <v/>
      </c>
      <c r="N302" s="20"/>
      <c r="O302" s="20"/>
      <c r="P302" s="18" t="str">
        <f>IF(AND($N302&gt;0,$O302&gt;0),IF($F302="F",IF(SUM($N302,$O302)&lt;=35,1.33*($N302+$O302)-0.013*POWER(($N302+$O302),2)-2.5,0.546*($N302+$O302)+9.7),IF($F302="M",1.21*($N302+$O302)-0.008*POWER(($N302+$O302),2)-VLOOKUP($G302,Ages!$A$26:$B$33,2,0))),"")</f>
        <v/>
      </c>
    </row>
    <row r="303" spans="8:16" s="19" customFormat="1" x14ac:dyDescent="0.2">
      <c r="H303" s="20"/>
      <c r="I303" s="20"/>
      <c r="J303" s="18" t="str">
        <f t="shared" si="4"/>
        <v xml:space="preserve"> </v>
      </c>
      <c r="K303" s="20"/>
      <c r="L303" s="20"/>
      <c r="M303" s="18" t="str">
        <f>IF($L303&gt;0,IF($F303="F",1.11*$L303+VLOOKUP($G303,Ages!$A$3:$AA$10,27,0),1.35*$L303+VLOOKUP($G303,Ages!$A$14:$AA$21,27,0)),"")</f>
        <v/>
      </c>
      <c r="N303" s="20"/>
      <c r="O303" s="20"/>
      <c r="P303" s="18" t="str">
        <f>IF(AND($N303&gt;0,$O303&gt;0),IF($F303="F",IF(SUM($N303,$O303)&lt;=35,1.33*($N303+$O303)-0.013*POWER(($N303+$O303),2)-2.5,0.546*($N303+$O303)+9.7),IF($F303="M",1.21*($N303+$O303)-0.008*POWER(($N303+$O303),2)-VLOOKUP($G303,Ages!$A$26:$B$33,2,0))),"")</f>
        <v/>
      </c>
    </row>
    <row r="304" spans="8:16" s="19" customFormat="1" x14ac:dyDescent="0.2">
      <c r="H304" s="20"/>
      <c r="I304" s="20"/>
      <c r="J304" s="18" t="str">
        <f t="shared" si="4"/>
        <v xml:space="preserve"> </v>
      </c>
      <c r="K304" s="20"/>
      <c r="L304" s="20"/>
      <c r="M304" s="18" t="str">
        <f>IF($L304&gt;0,IF($F304="F",1.11*$L304+VLOOKUP($G304,Ages!$A$3:$AA$10,27,0),1.35*$L304+VLOOKUP($G304,Ages!$A$14:$AA$21,27,0)),"")</f>
        <v/>
      </c>
      <c r="N304" s="20"/>
      <c r="O304" s="20"/>
      <c r="P304" s="18" t="str">
        <f>IF(AND($N304&gt;0,$O304&gt;0),IF($F304="F",IF(SUM($N304,$O304)&lt;=35,1.33*($N304+$O304)-0.013*POWER(($N304+$O304),2)-2.5,0.546*($N304+$O304)+9.7),IF($F304="M",1.21*($N304+$O304)-0.008*POWER(($N304+$O304),2)-VLOOKUP($G304,Ages!$A$26:$B$33,2,0))),"")</f>
        <v/>
      </c>
    </row>
    <row r="305" spans="8:16" s="19" customFormat="1" x14ac:dyDescent="0.2">
      <c r="H305" s="20"/>
      <c r="I305" s="20"/>
      <c r="J305" s="18" t="str">
        <f t="shared" si="4"/>
        <v xml:space="preserve"> </v>
      </c>
      <c r="K305" s="20"/>
      <c r="L305" s="20"/>
      <c r="M305" s="18" t="str">
        <f>IF($L305&gt;0,IF($F305="F",1.11*$L305+VLOOKUP($G305,Ages!$A$3:$AA$10,27,0),1.35*$L305+VLOOKUP($G305,Ages!$A$14:$AA$21,27,0)),"")</f>
        <v/>
      </c>
      <c r="N305" s="20"/>
      <c r="O305" s="20"/>
      <c r="P305" s="18" t="str">
        <f>IF(AND($N305&gt;0,$O305&gt;0),IF($F305="F",IF(SUM($N305,$O305)&lt;=35,1.33*($N305+$O305)-0.013*POWER(($N305+$O305),2)-2.5,0.546*($N305+$O305)+9.7),IF($F305="M",1.21*($N305+$O305)-0.008*POWER(($N305+$O305),2)-VLOOKUP($G305,Ages!$A$26:$B$33,2,0))),"")</f>
        <v/>
      </c>
    </row>
    <row r="306" spans="8:16" s="19" customFormat="1" x14ac:dyDescent="0.2">
      <c r="H306" s="20"/>
      <c r="I306" s="20"/>
      <c r="J306" s="18" t="str">
        <f t="shared" si="4"/>
        <v xml:space="preserve"> </v>
      </c>
      <c r="K306" s="20"/>
      <c r="L306" s="20"/>
      <c r="M306" s="18" t="str">
        <f>IF($L306&gt;0,IF($F306="F",1.11*$L306+VLOOKUP($G306,Ages!$A$3:$AA$10,27,0),1.35*$L306+VLOOKUP($G306,Ages!$A$14:$AA$21,27,0)),"")</f>
        <v/>
      </c>
      <c r="N306" s="20"/>
      <c r="O306" s="20"/>
      <c r="P306" s="18" t="str">
        <f>IF(AND($N306&gt;0,$O306&gt;0),IF($F306="F",IF(SUM($N306,$O306)&lt;=35,1.33*($N306+$O306)-0.013*POWER(($N306+$O306),2)-2.5,0.546*($N306+$O306)+9.7),IF($F306="M",1.21*($N306+$O306)-0.008*POWER(($N306+$O306),2)-VLOOKUP($G306,Ages!$A$26:$B$33,2,0))),"")</f>
        <v/>
      </c>
    </row>
    <row r="307" spans="8:16" s="19" customFormat="1" x14ac:dyDescent="0.2">
      <c r="H307" s="20"/>
      <c r="I307" s="20"/>
      <c r="J307" s="18" t="str">
        <f t="shared" si="4"/>
        <v xml:space="preserve"> </v>
      </c>
      <c r="K307" s="20"/>
      <c r="L307" s="20"/>
      <c r="M307" s="18" t="str">
        <f>IF($L307&gt;0,IF($F307="F",1.11*$L307+VLOOKUP($G307,Ages!$A$3:$AA$10,27,0),1.35*$L307+VLOOKUP($G307,Ages!$A$14:$AA$21,27,0)),"")</f>
        <v/>
      </c>
      <c r="N307" s="20"/>
      <c r="O307" s="20"/>
      <c r="P307" s="18" t="str">
        <f>IF(AND($N307&gt;0,$O307&gt;0),IF($F307="F",IF(SUM($N307,$O307)&lt;=35,1.33*($N307+$O307)-0.013*POWER(($N307+$O307),2)-2.5,0.546*($N307+$O307)+9.7),IF($F307="M",1.21*($N307+$O307)-0.008*POWER(($N307+$O307),2)-VLOOKUP($G307,Ages!$A$26:$B$33,2,0))),"")</f>
        <v/>
      </c>
    </row>
    <row r="308" spans="8:16" s="19" customFormat="1" x14ac:dyDescent="0.2">
      <c r="H308" s="20"/>
      <c r="I308" s="20"/>
      <c r="J308" s="18" t="str">
        <f t="shared" si="4"/>
        <v xml:space="preserve"> </v>
      </c>
      <c r="K308" s="20"/>
      <c r="L308" s="20"/>
      <c r="M308" s="18" t="str">
        <f>IF($L308&gt;0,IF($F308="F",1.11*$L308+VLOOKUP($G308,Ages!$A$3:$AA$10,27,0),1.35*$L308+VLOOKUP($G308,Ages!$A$14:$AA$21,27,0)),"")</f>
        <v/>
      </c>
      <c r="N308" s="20"/>
      <c r="O308" s="20"/>
      <c r="P308" s="18" t="str">
        <f>IF(AND($N308&gt;0,$O308&gt;0),IF($F308="F",IF(SUM($N308,$O308)&lt;=35,1.33*($N308+$O308)-0.013*POWER(($N308+$O308),2)-2.5,0.546*($N308+$O308)+9.7),IF($F308="M",1.21*($N308+$O308)-0.008*POWER(($N308+$O308),2)-VLOOKUP($G308,Ages!$A$26:$B$33,2,0))),"")</f>
        <v/>
      </c>
    </row>
    <row r="309" spans="8:16" s="19" customFormat="1" x14ac:dyDescent="0.2">
      <c r="H309" s="20"/>
      <c r="I309" s="20"/>
      <c r="J309" s="18" t="str">
        <f t="shared" si="4"/>
        <v xml:space="preserve"> </v>
      </c>
      <c r="K309" s="20"/>
      <c r="L309" s="20"/>
      <c r="M309" s="18" t="str">
        <f>IF($L309&gt;0,IF($F309="F",1.11*$L309+VLOOKUP($G309,Ages!$A$3:$AA$10,27,0),1.35*$L309+VLOOKUP($G309,Ages!$A$14:$AA$21,27,0)),"")</f>
        <v/>
      </c>
      <c r="N309" s="20"/>
      <c r="O309" s="20"/>
      <c r="P309" s="18" t="str">
        <f>IF(AND($N309&gt;0,$O309&gt;0),IF($F309="F",IF(SUM($N309,$O309)&lt;=35,1.33*($N309+$O309)-0.013*POWER(($N309+$O309),2)-2.5,0.546*($N309+$O309)+9.7),IF($F309="M",1.21*($N309+$O309)-0.008*POWER(($N309+$O309),2)-VLOOKUP($G309,Ages!$A$26:$B$33,2,0))),"")</f>
        <v/>
      </c>
    </row>
    <row r="310" spans="8:16" s="19" customFormat="1" x14ac:dyDescent="0.2">
      <c r="H310" s="20"/>
      <c r="I310" s="20"/>
      <c r="J310" s="18" t="str">
        <f t="shared" si="4"/>
        <v xml:space="preserve"> </v>
      </c>
      <c r="K310" s="20"/>
      <c r="L310" s="20"/>
      <c r="M310" s="18" t="str">
        <f>IF($L310&gt;0,IF($F310="F",1.11*$L310+VLOOKUP($G310,Ages!$A$3:$AA$10,27,0),1.35*$L310+VLOOKUP($G310,Ages!$A$14:$AA$21,27,0)),"")</f>
        <v/>
      </c>
      <c r="N310" s="20"/>
      <c r="O310" s="20"/>
      <c r="P310" s="18" t="str">
        <f>IF(AND($N310&gt;0,$O310&gt;0),IF($F310="F",IF(SUM($N310,$O310)&lt;=35,1.33*($N310+$O310)-0.013*POWER(($N310+$O310),2)-2.5,0.546*($N310+$O310)+9.7),IF($F310="M",1.21*($N310+$O310)-0.008*POWER(($N310+$O310),2)-VLOOKUP($G310,Ages!$A$26:$B$33,2,0))),"")</f>
        <v/>
      </c>
    </row>
    <row r="311" spans="8:16" s="19" customFormat="1" x14ac:dyDescent="0.2">
      <c r="H311" s="20"/>
      <c r="I311" s="20"/>
      <c r="J311" s="18" t="str">
        <f t="shared" si="4"/>
        <v xml:space="preserve"> </v>
      </c>
      <c r="K311" s="20"/>
      <c r="L311" s="20"/>
      <c r="M311" s="18" t="str">
        <f>IF($L311&gt;0,IF($F311="F",1.11*$L311+VLOOKUP($G311,Ages!$A$3:$AA$10,27,0),1.35*$L311+VLOOKUP($G311,Ages!$A$14:$AA$21,27,0)),"")</f>
        <v/>
      </c>
      <c r="N311" s="20"/>
      <c r="O311" s="20"/>
      <c r="P311" s="18" t="str">
        <f>IF(AND($N311&gt;0,$O311&gt;0),IF($F311="F",IF(SUM($N311,$O311)&lt;=35,1.33*($N311+$O311)-0.013*POWER(($N311+$O311),2)-2.5,0.546*($N311+$O311)+9.7),IF($F311="M",1.21*($N311+$O311)-0.008*POWER(($N311+$O311),2)-VLOOKUP($G311,Ages!$A$26:$B$33,2,0))),"")</f>
        <v/>
      </c>
    </row>
    <row r="312" spans="8:16" s="19" customFormat="1" x14ac:dyDescent="0.2">
      <c r="H312" s="20"/>
      <c r="I312" s="20"/>
      <c r="J312" s="18" t="str">
        <f t="shared" si="4"/>
        <v xml:space="preserve"> </v>
      </c>
      <c r="K312" s="20"/>
      <c r="L312" s="20"/>
      <c r="M312" s="18" t="str">
        <f>IF($L312&gt;0,IF($F312="F",1.11*$L312+VLOOKUP($G312,Ages!$A$3:$AA$10,27,0),1.35*$L312+VLOOKUP($G312,Ages!$A$14:$AA$21,27,0)),"")</f>
        <v/>
      </c>
      <c r="N312" s="20"/>
      <c r="O312" s="20"/>
      <c r="P312" s="18" t="str">
        <f>IF(AND($N312&gt;0,$O312&gt;0),IF($F312="F",IF(SUM($N312,$O312)&lt;=35,1.33*($N312+$O312)-0.013*POWER(($N312+$O312),2)-2.5,0.546*($N312+$O312)+9.7),IF($F312="M",1.21*($N312+$O312)-0.008*POWER(($N312+$O312),2)-VLOOKUP($G312,Ages!$A$26:$B$33,2,0))),"")</f>
        <v/>
      </c>
    </row>
    <row r="313" spans="8:16" s="19" customFormat="1" x14ac:dyDescent="0.2">
      <c r="H313" s="20"/>
      <c r="I313" s="20"/>
      <c r="J313" s="18" t="str">
        <f t="shared" si="4"/>
        <v xml:space="preserve"> </v>
      </c>
      <c r="K313" s="20"/>
      <c r="L313" s="20"/>
      <c r="M313" s="18" t="str">
        <f>IF($L313&gt;0,IF($F313="F",1.11*$L313+VLOOKUP($G313,Ages!$A$3:$AA$10,27,0),1.35*$L313+VLOOKUP($G313,Ages!$A$14:$AA$21,27,0)),"")</f>
        <v/>
      </c>
      <c r="N313" s="20"/>
      <c r="O313" s="20"/>
      <c r="P313" s="18" t="str">
        <f>IF(AND($N313&gt;0,$O313&gt;0),IF($F313="F",IF(SUM($N313,$O313)&lt;=35,1.33*($N313+$O313)-0.013*POWER(($N313+$O313),2)-2.5,0.546*($N313+$O313)+9.7),IF($F313="M",1.21*($N313+$O313)-0.008*POWER(($N313+$O313),2)-VLOOKUP($G313,Ages!$A$26:$B$33,2,0))),"")</f>
        <v/>
      </c>
    </row>
    <row r="314" spans="8:16" s="19" customFormat="1" x14ac:dyDescent="0.2">
      <c r="H314" s="20"/>
      <c r="I314" s="20"/>
      <c r="J314" s="18" t="str">
        <f t="shared" si="4"/>
        <v xml:space="preserve"> </v>
      </c>
      <c r="K314" s="20"/>
      <c r="L314" s="20"/>
      <c r="M314" s="18" t="str">
        <f>IF($L314&gt;0,IF($F314="F",1.11*$L314+VLOOKUP($G314,Ages!$A$3:$AA$10,27,0),1.35*$L314+VLOOKUP($G314,Ages!$A$14:$AA$21,27,0)),"")</f>
        <v/>
      </c>
      <c r="N314" s="20"/>
      <c r="O314" s="20"/>
      <c r="P314" s="18" t="str">
        <f>IF(AND($N314&gt;0,$O314&gt;0),IF($F314="F",IF(SUM($N314,$O314)&lt;=35,1.33*($N314+$O314)-0.013*POWER(($N314+$O314),2)-2.5,0.546*($N314+$O314)+9.7),IF($F314="M",1.21*($N314+$O314)-0.008*POWER(($N314+$O314),2)-VLOOKUP($G314,Ages!$A$26:$B$33,2,0))),"")</f>
        <v/>
      </c>
    </row>
    <row r="315" spans="8:16" s="19" customFormat="1" x14ac:dyDescent="0.2">
      <c r="H315" s="20"/>
      <c r="I315" s="20"/>
      <c r="J315" s="18" t="str">
        <f t="shared" si="4"/>
        <v xml:space="preserve"> </v>
      </c>
      <c r="K315" s="20"/>
      <c r="L315" s="20"/>
      <c r="M315" s="18" t="str">
        <f>IF($L315&gt;0,IF($F315="F",1.11*$L315+VLOOKUP($G315,Ages!$A$3:$AA$10,27,0),1.35*$L315+VLOOKUP($G315,Ages!$A$14:$AA$21,27,0)),"")</f>
        <v/>
      </c>
      <c r="N315" s="20"/>
      <c r="O315" s="20"/>
      <c r="P315" s="18" t="str">
        <f>IF(AND($N315&gt;0,$O315&gt;0),IF($F315="F",IF(SUM($N315,$O315)&lt;=35,1.33*($N315+$O315)-0.013*POWER(($N315+$O315),2)-2.5,0.546*($N315+$O315)+9.7),IF($F315="M",1.21*($N315+$O315)-0.008*POWER(($N315+$O315),2)-VLOOKUP($G315,Ages!$A$26:$B$33,2,0))),"")</f>
        <v/>
      </c>
    </row>
    <row r="316" spans="8:16" s="19" customFormat="1" x14ac:dyDescent="0.2">
      <c r="H316" s="20"/>
      <c r="I316" s="20"/>
      <c r="J316" s="18" t="str">
        <f t="shared" si="4"/>
        <v xml:space="preserve"> </v>
      </c>
      <c r="K316" s="20"/>
      <c r="L316" s="20"/>
      <c r="M316" s="18" t="str">
        <f>IF($L316&gt;0,IF($F316="F",1.11*$L316+VLOOKUP($G316,Ages!$A$3:$AA$10,27,0),1.35*$L316+VLOOKUP($G316,Ages!$A$14:$AA$21,27,0)),"")</f>
        <v/>
      </c>
      <c r="N316" s="20"/>
      <c r="O316" s="20"/>
      <c r="P316" s="18" t="str">
        <f>IF(AND($N316&gt;0,$O316&gt;0),IF($F316="F",IF(SUM($N316,$O316)&lt;=35,1.33*($N316+$O316)-0.013*POWER(($N316+$O316),2)-2.5,0.546*($N316+$O316)+9.7),IF($F316="M",1.21*($N316+$O316)-0.008*POWER(($N316+$O316),2)-VLOOKUP($G316,Ages!$A$26:$B$33,2,0))),"")</f>
        <v/>
      </c>
    </row>
    <row r="317" spans="8:16" s="19" customFormat="1" x14ac:dyDescent="0.2">
      <c r="H317" s="20"/>
      <c r="I317" s="20"/>
      <c r="J317" s="18" t="str">
        <f t="shared" si="4"/>
        <v xml:space="preserve"> </v>
      </c>
      <c r="K317" s="20"/>
      <c r="L317" s="20"/>
      <c r="M317" s="18" t="str">
        <f>IF($L317&gt;0,IF($F317="F",1.11*$L317+VLOOKUP($G317,Ages!$A$3:$AA$10,27,0),1.35*$L317+VLOOKUP($G317,Ages!$A$14:$AA$21,27,0)),"")</f>
        <v/>
      </c>
      <c r="N317" s="20"/>
      <c r="O317" s="20"/>
      <c r="P317" s="18" t="str">
        <f>IF(AND($N317&gt;0,$O317&gt;0),IF($F317="F",IF(SUM($N317,$O317)&lt;=35,1.33*($N317+$O317)-0.013*POWER(($N317+$O317),2)-2.5,0.546*($N317+$O317)+9.7),IF($F317="M",1.21*($N317+$O317)-0.008*POWER(($N317+$O317),2)-VLOOKUP($G317,Ages!$A$26:$B$33,2,0))),"")</f>
        <v/>
      </c>
    </row>
    <row r="318" spans="8:16" s="19" customFormat="1" x14ac:dyDescent="0.2">
      <c r="H318" s="20"/>
      <c r="I318" s="20"/>
      <c r="J318" s="18" t="str">
        <f t="shared" si="4"/>
        <v xml:space="preserve"> </v>
      </c>
      <c r="K318" s="20"/>
      <c r="L318" s="20"/>
      <c r="M318" s="18" t="str">
        <f>IF($L318&gt;0,IF($F318="F",1.11*$L318+VLOOKUP($G318,Ages!$A$3:$AA$10,27,0),1.35*$L318+VLOOKUP($G318,Ages!$A$14:$AA$21,27,0)),"")</f>
        <v/>
      </c>
      <c r="N318" s="20"/>
      <c r="O318" s="20"/>
      <c r="P318" s="18" t="str">
        <f>IF(AND($N318&gt;0,$O318&gt;0),IF($F318="F",IF(SUM($N318,$O318)&lt;=35,1.33*($N318+$O318)-0.013*POWER(($N318+$O318),2)-2.5,0.546*($N318+$O318)+9.7),IF($F318="M",1.21*($N318+$O318)-0.008*POWER(($N318+$O318),2)-VLOOKUP($G318,Ages!$A$26:$B$33,2,0))),"")</f>
        <v/>
      </c>
    </row>
    <row r="319" spans="8:16" s="19" customFormat="1" x14ac:dyDescent="0.2">
      <c r="H319" s="20"/>
      <c r="I319" s="20"/>
      <c r="J319" s="18" t="str">
        <f t="shared" si="4"/>
        <v xml:space="preserve"> </v>
      </c>
      <c r="K319" s="20"/>
      <c r="L319" s="20"/>
      <c r="M319" s="18" t="str">
        <f>IF($L319&gt;0,IF($F319="F",1.11*$L319+VLOOKUP($G319,Ages!$A$3:$AA$10,27,0),1.35*$L319+VLOOKUP($G319,Ages!$A$14:$AA$21,27,0)),"")</f>
        <v/>
      </c>
      <c r="N319" s="20"/>
      <c r="O319" s="20"/>
      <c r="P319" s="18" t="str">
        <f>IF(AND($N319&gt;0,$O319&gt;0),IF($F319="F",IF(SUM($N319,$O319)&lt;=35,1.33*($N319+$O319)-0.013*POWER(($N319+$O319),2)-2.5,0.546*($N319+$O319)+9.7),IF($F319="M",1.21*($N319+$O319)-0.008*POWER(($N319+$O319),2)-VLOOKUP($G319,Ages!$A$26:$B$33,2,0))),"")</f>
        <v/>
      </c>
    </row>
    <row r="320" spans="8:16" s="19" customFormat="1" x14ac:dyDescent="0.2">
      <c r="H320" s="20"/>
      <c r="I320" s="20"/>
      <c r="J320" s="18" t="str">
        <f t="shared" si="4"/>
        <v xml:space="preserve"> </v>
      </c>
      <c r="K320" s="20"/>
      <c r="L320" s="20"/>
      <c r="M320" s="18" t="str">
        <f>IF($L320&gt;0,IF($F320="F",1.11*$L320+VLOOKUP($G320,Ages!$A$3:$AA$10,27,0),1.35*$L320+VLOOKUP($G320,Ages!$A$14:$AA$21,27,0)),"")</f>
        <v/>
      </c>
      <c r="N320" s="20"/>
      <c r="O320" s="20"/>
      <c r="P320" s="18" t="str">
        <f>IF(AND($N320&gt;0,$O320&gt;0),IF($F320="F",IF(SUM($N320,$O320)&lt;=35,1.33*($N320+$O320)-0.013*POWER(($N320+$O320),2)-2.5,0.546*($N320+$O320)+9.7),IF($F320="M",1.21*($N320+$O320)-0.008*POWER(($N320+$O320),2)-VLOOKUP($G320,Ages!$A$26:$B$33,2,0))),"")</f>
        <v/>
      </c>
    </row>
    <row r="321" spans="8:16" s="19" customFormat="1" x14ac:dyDescent="0.2">
      <c r="H321" s="20"/>
      <c r="I321" s="20"/>
      <c r="J321" s="18" t="str">
        <f t="shared" si="4"/>
        <v xml:space="preserve"> </v>
      </c>
      <c r="K321" s="20"/>
      <c r="L321" s="20"/>
      <c r="M321" s="18" t="str">
        <f>IF($L321&gt;0,IF($F321="F",1.11*$L321+VLOOKUP($G321,Ages!$A$3:$AA$10,27,0),1.35*$L321+VLOOKUP($G321,Ages!$A$14:$AA$21,27,0)),"")</f>
        <v/>
      </c>
      <c r="N321" s="20"/>
      <c r="O321" s="20"/>
      <c r="P321" s="18" t="str">
        <f>IF(AND($N321&gt;0,$O321&gt;0),IF($F321="F",IF(SUM($N321,$O321)&lt;=35,1.33*($N321+$O321)-0.013*POWER(($N321+$O321),2)-2.5,0.546*($N321+$O321)+9.7),IF($F321="M",1.21*($N321+$O321)-0.008*POWER(($N321+$O321),2)-VLOOKUP($G321,Ages!$A$26:$B$33,2,0))),"")</f>
        <v/>
      </c>
    </row>
    <row r="322" spans="8:16" s="19" customFormat="1" x14ac:dyDescent="0.2">
      <c r="H322" s="20"/>
      <c r="I322" s="20"/>
      <c r="J322" s="18" t="str">
        <f t="shared" si="4"/>
        <v xml:space="preserve"> </v>
      </c>
      <c r="K322" s="20"/>
      <c r="L322" s="20"/>
      <c r="M322" s="18" t="str">
        <f>IF($L322&gt;0,IF($F322="F",1.11*$L322+VLOOKUP($G322,Ages!$A$3:$AA$10,27,0),1.35*$L322+VLOOKUP($G322,Ages!$A$14:$AA$21,27,0)),"")</f>
        <v/>
      </c>
      <c r="N322" s="20"/>
      <c r="O322" s="20"/>
      <c r="P322" s="18" t="str">
        <f>IF(AND($N322&gt;0,$O322&gt;0),IF($F322="F",IF(SUM($N322,$O322)&lt;=35,1.33*($N322+$O322)-0.013*POWER(($N322+$O322),2)-2.5,0.546*($N322+$O322)+9.7),IF($F322="M",1.21*($N322+$O322)-0.008*POWER(($N322+$O322),2)-VLOOKUP($G322,Ages!$A$26:$B$33,2,0))),"")</f>
        <v/>
      </c>
    </row>
    <row r="323" spans="8:16" s="19" customFormat="1" x14ac:dyDescent="0.2">
      <c r="H323" s="20"/>
      <c r="I323" s="20"/>
      <c r="J323" s="18" t="str">
        <f t="shared" si="4"/>
        <v xml:space="preserve"> </v>
      </c>
      <c r="K323" s="20"/>
      <c r="L323" s="20"/>
      <c r="M323" s="18" t="str">
        <f>IF($L323&gt;0,IF($F323="F",1.11*$L323+VLOOKUP($G323,Ages!$A$3:$AA$10,27,0),1.35*$L323+VLOOKUP($G323,Ages!$A$14:$AA$21,27,0)),"")</f>
        <v/>
      </c>
      <c r="N323" s="20"/>
      <c r="O323" s="20"/>
      <c r="P323" s="18" t="str">
        <f>IF(AND($N323&gt;0,$O323&gt;0),IF($F323="F",IF(SUM($N323,$O323)&lt;=35,1.33*($N323+$O323)-0.013*POWER(($N323+$O323),2)-2.5,0.546*($N323+$O323)+9.7),IF($F323="M",1.21*($N323+$O323)-0.008*POWER(($N323+$O323),2)-VLOOKUP($G323,Ages!$A$26:$B$33,2,0))),"")</f>
        <v/>
      </c>
    </row>
    <row r="324" spans="8:16" s="19" customFormat="1" x14ac:dyDescent="0.2">
      <c r="H324" s="20"/>
      <c r="I324" s="20"/>
      <c r="J324" s="18" t="str">
        <f t="shared" si="4"/>
        <v xml:space="preserve"> </v>
      </c>
      <c r="K324" s="20"/>
      <c r="L324" s="20"/>
      <c r="M324" s="18" t="str">
        <f>IF($L324&gt;0,IF($F324="F",1.11*$L324+VLOOKUP($G324,Ages!$A$3:$AA$10,27,0),1.35*$L324+VLOOKUP($G324,Ages!$A$14:$AA$21,27,0)),"")</f>
        <v/>
      </c>
      <c r="N324" s="20"/>
      <c r="O324" s="20"/>
      <c r="P324" s="18" t="str">
        <f>IF(AND($N324&gt;0,$O324&gt;0),IF($F324="F",IF(SUM($N324,$O324)&lt;=35,1.33*($N324+$O324)-0.013*POWER(($N324+$O324),2)-2.5,0.546*($N324+$O324)+9.7),IF($F324="M",1.21*($N324+$O324)-0.008*POWER(($N324+$O324),2)-VLOOKUP($G324,Ages!$A$26:$B$33,2,0))),"")</f>
        <v/>
      </c>
    </row>
    <row r="325" spans="8:16" s="19" customFormat="1" x14ac:dyDescent="0.2">
      <c r="H325" s="20"/>
      <c r="I325" s="20"/>
      <c r="J325" s="18" t="str">
        <f t="shared" si="4"/>
        <v xml:space="preserve"> </v>
      </c>
      <c r="K325" s="20"/>
      <c r="L325" s="20"/>
      <c r="M325" s="18" t="str">
        <f>IF($L325&gt;0,IF($F325="F",1.11*$L325+VLOOKUP($G325,Ages!$A$3:$AA$10,27,0),1.35*$L325+VLOOKUP($G325,Ages!$A$14:$AA$21,27,0)),"")</f>
        <v/>
      </c>
      <c r="N325" s="20"/>
      <c r="O325" s="20"/>
      <c r="P325" s="18" t="str">
        <f>IF(AND($N325&gt;0,$O325&gt;0),IF($F325="F",IF(SUM($N325,$O325)&lt;=35,1.33*($N325+$O325)-0.013*POWER(($N325+$O325),2)-2.5,0.546*($N325+$O325)+9.7),IF($F325="M",1.21*($N325+$O325)-0.008*POWER(($N325+$O325),2)-VLOOKUP($G325,Ages!$A$26:$B$33,2,0))),"")</f>
        <v/>
      </c>
    </row>
    <row r="326" spans="8:16" s="19" customFormat="1" x14ac:dyDescent="0.2">
      <c r="H326" s="20"/>
      <c r="I326" s="20"/>
      <c r="J326" s="18" t="str">
        <f t="shared" si="4"/>
        <v xml:space="preserve"> </v>
      </c>
      <c r="K326" s="20"/>
      <c r="L326" s="20"/>
      <c r="M326" s="18" t="str">
        <f>IF($L326&gt;0,IF($F326="F",1.11*$L326+VLOOKUP($G326,Ages!$A$3:$AA$10,27,0),1.35*$L326+VLOOKUP($G326,Ages!$A$14:$AA$21,27,0)),"")</f>
        <v/>
      </c>
      <c r="N326" s="20"/>
      <c r="O326" s="20"/>
      <c r="P326" s="18" t="str">
        <f>IF(AND($N326&gt;0,$O326&gt;0),IF($F326="F",IF(SUM($N326,$O326)&lt;=35,1.33*($N326+$O326)-0.013*POWER(($N326+$O326),2)-2.5,0.546*($N326+$O326)+9.7),IF($F326="M",1.21*($N326+$O326)-0.008*POWER(($N326+$O326),2)-VLOOKUP($G326,Ages!$A$26:$B$33,2,0))),"")</f>
        <v/>
      </c>
    </row>
    <row r="327" spans="8:16" s="19" customFormat="1" x14ac:dyDescent="0.2">
      <c r="H327" s="20"/>
      <c r="I327" s="20"/>
      <c r="J327" s="18" t="str">
        <f t="shared" ref="J327:J390" si="5">IF(AND(H327&gt;0,I327&gt;0),(I327/(H327*H327))*703, " ")</f>
        <v xml:space="preserve"> </v>
      </c>
      <c r="K327" s="20"/>
      <c r="L327" s="20"/>
      <c r="M327" s="18" t="str">
        <f>IF($L327&gt;0,IF($F327="F",1.11*$L327+VLOOKUP($G327,Ages!$A$3:$AA$10,27,0),1.35*$L327+VLOOKUP($G327,Ages!$A$14:$AA$21,27,0)),"")</f>
        <v/>
      </c>
      <c r="N327" s="20"/>
      <c r="O327" s="20"/>
      <c r="P327" s="18" t="str">
        <f>IF(AND($N327&gt;0,$O327&gt;0),IF($F327="F",IF(SUM($N327,$O327)&lt;=35,1.33*($N327+$O327)-0.013*POWER(($N327+$O327),2)-2.5,0.546*($N327+$O327)+9.7),IF($F327="M",1.21*($N327+$O327)-0.008*POWER(($N327+$O327),2)-VLOOKUP($G327,Ages!$A$26:$B$33,2,0))),"")</f>
        <v/>
      </c>
    </row>
    <row r="328" spans="8:16" s="19" customFormat="1" x14ac:dyDescent="0.2">
      <c r="H328" s="20"/>
      <c r="I328" s="20"/>
      <c r="J328" s="18" t="str">
        <f t="shared" si="5"/>
        <v xml:space="preserve"> </v>
      </c>
      <c r="K328" s="20"/>
      <c r="L328" s="20"/>
      <c r="M328" s="18" t="str">
        <f>IF($L328&gt;0,IF($F328="F",1.11*$L328+VLOOKUP($G328,Ages!$A$3:$AA$10,27,0),1.35*$L328+VLOOKUP($G328,Ages!$A$14:$AA$21,27,0)),"")</f>
        <v/>
      </c>
      <c r="N328" s="20"/>
      <c r="O328" s="20"/>
      <c r="P328" s="18" t="str">
        <f>IF(AND($N328&gt;0,$O328&gt;0),IF($F328="F",IF(SUM($N328,$O328)&lt;=35,1.33*($N328+$O328)-0.013*POWER(($N328+$O328),2)-2.5,0.546*($N328+$O328)+9.7),IF($F328="M",1.21*($N328+$O328)-0.008*POWER(($N328+$O328),2)-VLOOKUP($G328,Ages!$A$26:$B$33,2,0))),"")</f>
        <v/>
      </c>
    </row>
    <row r="329" spans="8:16" s="19" customFormat="1" x14ac:dyDescent="0.2">
      <c r="H329" s="20"/>
      <c r="I329" s="20"/>
      <c r="J329" s="18" t="str">
        <f t="shared" si="5"/>
        <v xml:space="preserve"> </v>
      </c>
      <c r="K329" s="20"/>
      <c r="L329" s="20"/>
      <c r="M329" s="18" t="str">
        <f>IF($L329&gt;0,IF($F329="F",1.11*$L329+VLOOKUP($G329,Ages!$A$3:$AA$10,27,0),1.35*$L329+VLOOKUP($G329,Ages!$A$14:$AA$21,27,0)),"")</f>
        <v/>
      </c>
      <c r="N329" s="20"/>
      <c r="O329" s="20"/>
      <c r="P329" s="18" t="str">
        <f>IF(AND($N329&gt;0,$O329&gt;0),IF($F329="F",IF(SUM($N329,$O329)&lt;=35,1.33*($N329+$O329)-0.013*POWER(($N329+$O329),2)-2.5,0.546*($N329+$O329)+9.7),IF($F329="M",1.21*($N329+$O329)-0.008*POWER(($N329+$O329),2)-VLOOKUP($G329,Ages!$A$26:$B$33,2,0))),"")</f>
        <v/>
      </c>
    </row>
    <row r="330" spans="8:16" s="19" customFormat="1" x14ac:dyDescent="0.2">
      <c r="H330" s="20"/>
      <c r="I330" s="20"/>
      <c r="J330" s="18" t="str">
        <f t="shared" si="5"/>
        <v xml:space="preserve"> </v>
      </c>
      <c r="K330" s="20"/>
      <c r="L330" s="20"/>
      <c r="M330" s="18" t="str">
        <f>IF($L330&gt;0,IF($F330="F",1.11*$L330+VLOOKUP($G330,Ages!$A$3:$AA$10,27,0),1.35*$L330+VLOOKUP($G330,Ages!$A$14:$AA$21,27,0)),"")</f>
        <v/>
      </c>
      <c r="N330" s="20"/>
      <c r="O330" s="20"/>
      <c r="P330" s="18" t="str">
        <f>IF(AND($N330&gt;0,$O330&gt;0),IF($F330="F",IF(SUM($N330,$O330)&lt;=35,1.33*($N330+$O330)-0.013*POWER(($N330+$O330),2)-2.5,0.546*($N330+$O330)+9.7),IF($F330="M",1.21*($N330+$O330)-0.008*POWER(($N330+$O330),2)-VLOOKUP($G330,Ages!$A$26:$B$33,2,0))),"")</f>
        <v/>
      </c>
    </row>
    <row r="331" spans="8:16" s="19" customFormat="1" x14ac:dyDescent="0.2">
      <c r="H331" s="20"/>
      <c r="I331" s="20"/>
      <c r="J331" s="18" t="str">
        <f t="shared" si="5"/>
        <v xml:space="preserve"> </v>
      </c>
      <c r="K331" s="20"/>
      <c r="L331" s="20"/>
      <c r="M331" s="18" t="str">
        <f>IF($L331&gt;0,IF($F331="F",1.11*$L331+VLOOKUP($G331,Ages!$A$3:$AA$10,27,0),1.35*$L331+VLOOKUP($G331,Ages!$A$14:$AA$21,27,0)),"")</f>
        <v/>
      </c>
      <c r="N331" s="20"/>
      <c r="O331" s="20"/>
      <c r="P331" s="18" t="str">
        <f>IF(AND($N331&gt;0,$O331&gt;0),IF($F331="F",IF(SUM($N331,$O331)&lt;=35,1.33*($N331+$O331)-0.013*POWER(($N331+$O331),2)-2.5,0.546*($N331+$O331)+9.7),IF($F331="M",1.21*($N331+$O331)-0.008*POWER(($N331+$O331),2)-VLOOKUP($G331,Ages!$A$26:$B$33,2,0))),"")</f>
        <v/>
      </c>
    </row>
    <row r="332" spans="8:16" s="19" customFormat="1" x14ac:dyDescent="0.2">
      <c r="H332" s="20"/>
      <c r="I332" s="20"/>
      <c r="J332" s="18" t="str">
        <f t="shared" si="5"/>
        <v xml:space="preserve"> </v>
      </c>
      <c r="K332" s="20"/>
      <c r="L332" s="20"/>
      <c r="M332" s="18" t="str">
        <f>IF($L332&gt;0,IF($F332="F",1.11*$L332+VLOOKUP($G332,Ages!$A$3:$AA$10,27,0),1.35*$L332+VLOOKUP($G332,Ages!$A$14:$AA$21,27,0)),"")</f>
        <v/>
      </c>
      <c r="N332" s="20"/>
      <c r="O332" s="20"/>
      <c r="P332" s="18" t="str">
        <f>IF(AND($N332&gt;0,$O332&gt;0),IF($F332="F",IF(SUM($N332,$O332)&lt;=35,1.33*($N332+$O332)-0.013*POWER(($N332+$O332),2)-2.5,0.546*($N332+$O332)+9.7),IF($F332="M",1.21*($N332+$O332)-0.008*POWER(($N332+$O332),2)-VLOOKUP($G332,Ages!$A$26:$B$33,2,0))),"")</f>
        <v/>
      </c>
    </row>
    <row r="333" spans="8:16" s="19" customFormat="1" x14ac:dyDescent="0.2">
      <c r="H333" s="20"/>
      <c r="I333" s="20"/>
      <c r="J333" s="18" t="str">
        <f t="shared" si="5"/>
        <v xml:space="preserve"> </v>
      </c>
      <c r="K333" s="20"/>
      <c r="L333" s="20"/>
      <c r="M333" s="18" t="str">
        <f>IF($L333&gt;0,IF($F333="F",1.11*$L333+VLOOKUP($G333,Ages!$A$3:$AA$10,27,0),1.35*$L333+VLOOKUP($G333,Ages!$A$14:$AA$21,27,0)),"")</f>
        <v/>
      </c>
      <c r="N333" s="20"/>
      <c r="O333" s="20"/>
      <c r="P333" s="18" t="str">
        <f>IF(AND($N333&gt;0,$O333&gt;0),IF($F333="F",IF(SUM($N333,$O333)&lt;=35,1.33*($N333+$O333)-0.013*POWER(($N333+$O333),2)-2.5,0.546*($N333+$O333)+9.7),IF($F333="M",1.21*($N333+$O333)-0.008*POWER(($N333+$O333),2)-VLOOKUP($G333,Ages!$A$26:$B$33,2,0))),"")</f>
        <v/>
      </c>
    </row>
    <row r="334" spans="8:16" s="19" customFormat="1" x14ac:dyDescent="0.2">
      <c r="H334" s="20"/>
      <c r="I334" s="20"/>
      <c r="J334" s="18" t="str">
        <f t="shared" si="5"/>
        <v xml:space="preserve"> </v>
      </c>
      <c r="K334" s="20"/>
      <c r="L334" s="20"/>
      <c r="M334" s="18" t="str">
        <f>IF($L334&gt;0,IF($F334="F",1.11*$L334+VLOOKUP($G334,Ages!$A$3:$AA$10,27,0),1.35*$L334+VLOOKUP($G334,Ages!$A$14:$AA$21,27,0)),"")</f>
        <v/>
      </c>
      <c r="N334" s="20"/>
      <c r="O334" s="20"/>
      <c r="P334" s="18" t="str">
        <f>IF(AND($N334&gt;0,$O334&gt;0),IF($F334="F",IF(SUM($N334,$O334)&lt;=35,1.33*($N334+$O334)-0.013*POWER(($N334+$O334),2)-2.5,0.546*($N334+$O334)+9.7),IF($F334="M",1.21*($N334+$O334)-0.008*POWER(($N334+$O334),2)-VLOOKUP($G334,Ages!$A$26:$B$33,2,0))),"")</f>
        <v/>
      </c>
    </row>
    <row r="335" spans="8:16" s="19" customFormat="1" x14ac:dyDescent="0.2">
      <c r="H335" s="20"/>
      <c r="I335" s="20"/>
      <c r="J335" s="18" t="str">
        <f t="shared" si="5"/>
        <v xml:space="preserve"> </v>
      </c>
      <c r="K335" s="20"/>
      <c r="L335" s="20"/>
      <c r="M335" s="18" t="str">
        <f>IF($L335&gt;0,IF($F335="F",1.11*$L335+VLOOKUP($G335,Ages!$A$3:$AA$10,27,0),1.35*$L335+VLOOKUP($G335,Ages!$A$14:$AA$21,27,0)),"")</f>
        <v/>
      </c>
      <c r="N335" s="20"/>
      <c r="O335" s="20"/>
      <c r="P335" s="18" t="str">
        <f>IF(AND($N335&gt;0,$O335&gt;0),IF($F335="F",IF(SUM($N335,$O335)&lt;=35,1.33*($N335+$O335)-0.013*POWER(($N335+$O335),2)-2.5,0.546*($N335+$O335)+9.7),IF($F335="M",1.21*($N335+$O335)-0.008*POWER(($N335+$O335),2)-VLOOKUP($G335,Ages!$A$26:$B$33,2,0))),"")</f>
        <v/>
      </c>
    </row>
    <row r="336" spans="8:16" s="19" customFormat="1" x14ac:dyDescent="0.2">
      <c r="H336" s="20"/>
      <c r="I336" s="20"/>
      <c r="J336" s="18" t="str">
        <f t="shared" si="5"/>
        <v xml:space="preserve"> </v>
      </c>
      <c r="K336" s="20"/>
      <c r="L336" s="20"/>
      <c r="M336" s="18" t="str">
        <f>IF($L336&gt;0,IF($F336="F",1.11*$L336+VLOOKUP($G336,Ages!$A$3:$AA$10,27,0),1.35*$L336+VLOOKUP($G336,Ages!$A$14:$AA$21,27,0)),"")</f>
        <v/>
      </c>
      <c r="N336" s="20"/>
      <c r="O336" s="20"/>
      <c r="P336" s="18" t="str">
        <f>IF(AND($N336&gt;0,$O336&gt;0),IF($F336="F",IF(SUM($N336,$O336)&lt;=35,1.33*($N336+$O336)-0.013*POWER(($N336+$O336),2)-2.5,0.546*($N336+$O336)+9.7),IF($F336="M",1.21*($N336+$O336)-0.008*POWER(($N336+$O336),2)-VLOOKUP($G336,Ages!$A$26:$B$33,2,0))),"")</f>
        <v/>
      </c>
    </row>
    <row r="337" spans="8:16" s="19" customFormat="1" x14ac:dyDescent="0.2">
      <c r="H337" s="20"/>
      <c r="I337" s="20"/>
      <c r="J337" s="18" t="str">
        <f t="shared" si="5"/>
        <v xml:space="preserve"> </v>
      </c>
      <c r="K337" s="20"/>
      <c r="L337" s="20"/>
      <c r="M337" s="18" t="str">
        <f>IF($L337&gt;0,IF($F337="F",1.11*$L337+VLOOKUP($G337,Ages!$A$3:$AA$10,27,0),1.35*$L337+VLOOKUP($G337,Ages!$A$14:$AA$21,27,0)),"")</f>
        <v/>
      </c>
      <c r="N337" s="20"/>
      <c r="O337" s="20"/>
      <c r="P337" s="18" t="str">
        <f>IF(AND($N337&gt;0,$O337&gt;0),IF($F337="F",IF(SUM($N337,$O337)&lt;=35,1.33*($N337+$O337)-0.013*POWER(($N337+$O337),2)-2.5,0.546*($N337+$O337)+9.7),IF($F337="M",1.21*($N337+$O337)-0.008*POWER(($N337+$O337),2)-VLOOKUP($G337,Ages!$A$26:$B$33,2,0))),"")</f>
        <v/>
      </c>
    </row>
    <row r="338" spans="8:16" s="19" customFormat="1" x14ac:dyDescent="0.2">
      <c r="H338" s="20"/>
      <c r="I338" s="20"/>
      <c r="J338" s="18" t="str">
        <f t="shared" si="5"/>
        <v xml:space="preserve"> </v>
      </c>
      <c r="K338" s="20"/>
      <c r="L338" s="20"/>
      <c r="M338" s="18" t="str">
        <f>IF($L338&gt;0,IF($F338="F",1.11*$L338+VLOOKUP($G338,Ages!$A$3:$AA$10,27,0),1.35*$L338+VLOOKUP($G338,Ages!$A$14:$AA$21,27,0)),"")</f>
        <v/>
      </c>
      <c r="N338" s="20"/>
      <c r="O338" s="20"/>
      <c r="P338" s="18" t="str">
        <f>IF(AND($N338&gt;0,$O338&gt;0),IF($F338="F",IF(SUM($N338,$O338)&lt;=35,1.33*($N338+$O338)-0.013*POWER(($N338+$O338),2)-2.5,0.546*($N338+$O338)+9.7),IF($F338="M",1.21*($N338+$O338)-0.008*POWER(($N338+$O338),2)-VLOOKUP($G338,Ages!$A$26:$B$33,2,0))),"")</f>
        <v/>
      </c>
    </row>
    <row r="339" spans="8:16" s="19" customFormat="1" x14ac:dyDescent="0.2">
      <c r="H339" s="20"/>
      <c r="I339" s="20"/>
      <c r="J339" s="18" t="str">
        <f t="shared" si="5"/>
        <v xml:space="preserve"> </v>
      </c>
      <c r="K339" s="20"/>
      <c r="L339" s="20"/>
      <c r="M339" s="18" t="str">
        <f>IF($L339&gt;0,IF($F339="F",1.11*$L339+VLOOKUP($G339,Ages!$A$3:$AA$10,27,0),1.35*$L339+VLOOKUP($G339,Ages!$A$14:$AA$21,27,0)),"")</f>
        <v/>
      </c>
      <c r="N339" s="20"/>
      <c r="O339" s="20"/>
      <c r="P339" s="18" t="str">
        <f>IF(AND($N339&gt;0,$O339&gt;0),IF($F339="F",IF(SUM($N339,$O339)&lt;=35,1.33*($N339+$O339)-0.013*POWER(($N339+$O339),2)-2.5,0.546*($N339+$O339)+9.7),IF($F339="M",1.21*($N339+$O339)-0.008*POWER(($N339+$O339),2)-VLOOKUP($G339,Ages!$A$26:$B$33,2,0))),"")</f>
        <v/>
      </c>
    </row>
    <row r="340" spans="8:16" s="19" customFormat="1" x14ac:dyDescent="0.2">
      <c r="H340" s="20"/>
      <c r="I340" s="20"/>
      <c r="J340" s="18" t="str">
        <f t="shared" si="5"/>
        <v xml:space="preserve"> </v>
      </c>
      <c r="K340" s="20"/>
      <c r="L340" s="20"/>
      <c r="M340" s="18" t="str">
        <f>IF($L340&gt;0,IF($F340="F",1.11*$L340+VLOOKUP($G340,Ages!$A$3:$AA$10,27,0),1.35*$L340+VLOOKUP($G340,Ages!$A$14:$AA$21,27,0)),"")</f>
        <v/>
      </c>
      <c r="N340" s="20"/>
      <c r="O340" s="20"/>
      <c r="P340" s="18" t="str">
        <f>IF(AND($N340&gt;0,$O340&gt;0),IF($F340="F",IF(SUM($N340,$O340)&lt;=35,1.33*($N340+$O340)-0.013*POWER(($N340+$O340),2)-2.5,0.546*($N340+$O340)+9.7),IF($F340="M",1.21*($N340+$O340)-0.008*POWER(($N340+$O340),2)-VLOOKUP($G340,Ages!$A$26:$B$33,2,0))),"")</f>
        <v/>
      </c>
    </row>
    <row r="341" spans="8:16" s="19" customFormat="1" x14ac:dyDescent="0.2">
      <c r="H341" s="20"/>
      <c r="I341" s="20"/>
      <c r="J341" s="18" t="str">
        <f t="shared" si="5"/>
        <v xml:space="preserve"> </v>
      </c>
      <c r="K341" s="20"/>
      <c r="L341" s="20"/>
      <c r="M341" s="18" t="str">
        <f>IF($L341&gt;0,IF($F341="F",1.11*$L341+VLOOKUP($G341,Ages!$A$3:$AA$10,27,0),1.35*$L341+VLOOKUP($G341,Ages!$A$14:$AA$21,27,0)),"")</f>
        <v/>
      </c>
      <c r="N341" s="20"/>
      <c r="O341" s="20"/>
      <c r="P341" s="18" t="str">
        <f>IF(AND($N341&gt;0,$O341&gt;0),IF($F341="F",IF(SUM($N341,$O341)&lt;=35,1.33*($N341+$O341)-0.013*POWER(($N341+$O341),2)-2.5,0.546*($N341+$O341)+9.7),IF($F341="M",1.21*($N341+$O341)-0.008*POWER(($N341+$O341),2)-VLOOKUP($G341,Ages!$A$26:$B$33,2,0))),"")</f>
        <v/>
      </c>
    </row>
    <row r="342" spans="8:16" s="19" customFormat="1" x14ac:dyDescent="0.2">
      <c r="H342" s="20"/>
      <c r="I342" s="20"/>
      <c r="J342" s="18" t="str">
        <f t="shared" si="5"/>
        <v xml:space="preserve"> </v>
      </c>
      <c r="K342" s="20"/>
      <c r="L342" s="20"/>
      <c r="M342" s="18" t="str">
        <f>IF($L342&gt;0,IF($F342="F",1.11*$L342+VLOOKUP($G342,Ages!$A$3:$AA$10,27,0),1.35*$L342+VLOOKUP($G342,Ages!$A$14:$AA$21,27,0)),"")</f>
        <v/>
      </c>
      <c r="N342" s="20"/>
      <c r="O342" s="20"/>
      <c r="P342" s="18" t="str">
        <f>IF(AND($N342&gt;0,$O342&gt;0),IF($F342="F",IF(SUM($N342,$O342)&lt;=35,1.33*($N342+$O342)-0.013*POWER(($N342+$O342),2)-2.5,0.546*($N342+$O342)+9.7),IF($F342="M",1.21*($N342+$O342)-0.008*POWER(($N342+$O342),2)-VLOOKUP($G342,Ages!$A$26:$B$33,2,0))),"")</f>
        <v/>
      </c>
    </row>
    <row r="343" spans="8:16" s="19" customFormat="1" x14ac:dyDescent="0.2">
      <c r="H343" s="20"/>
      <c r="I343" s="20"/>
      <c r="J343" s="18" t="str">
        <f t="shared" si="5"/>
        <v xml:space="preserve"> </v>
      </c>
      <c r="K343" s="20"/>
      <c r="L343" s="20"/>
      <c r="M343" s="18" t="str">
        <f>IF($L343&gt;0,IF($F343="F",1.11*$L343+VLOOKUP($G343,Ages!$A$3:$AA$10,27,0),1.35*$L343+VLOOKUP($G343,Ages!$A$14:$AA$21,27,0)),"")</f>
        <v/>
      </c>
      <c r="N343" s="20"/>
      <c r="O343" s="20"/>
      <c r="P343" s="18" t="str">
        <f>IF(AND($N343&gt;0,$O343&gt;0),IF($F343="F",IF(SUM($N343,$O343)&lt;=35,1.33*($N343+$O343)-0.013*POWER(($N343+$O343),2)-2.5,0.546*($N343+$O343)+9.7),IF($F343="M",1.21*($N343+$O343)-0.008*POWER(($N343+$O343),2)-VLOOKUP($G343,Ages!$A$26:$B$33,2,0))),"")</f>
        <v/>
      </c>
    </row>
    <row r="344" spans="8:16" s="19" customFormat="1" x14ac:dyDescent="0.2">
      <c r="H344" s="20"/>
      <c r="I344" s="20"/>
      <c r="J344" s="18" t="str">
        <f t="shared" si="5"/>
        <v xml:space="preserve"> </v>
      </c>
      <c r="K344" s="20"/>
      <c r="L344" s="20"/>
      <c r="M344" s="18" t="str">
        <f>IF($L344&gt;0,IF($F344="F",1.11*$L344+VLOOKUP($G344,Ages!$A$3:$AA$10,27,0),1.35*$L344+VLOOKUP($G344,Ages!$A$14:$AA$21,27,0)),"")</f>
        <v/>
      </c>
      <c r="N344" s="20"/>
      <c r="O344" s="20"/>
      <c r="P344" s="18" t="str">
        <f>IF(AND($N344&gt;0,$O344&gt;0),IF($F344="F",IF(SUM($N344,$O344)&lt;=35,1.33*($N344+$O344)-0.013*POWER(($N344+$O344),2)-2.5,0.546*($N344+$O344)+9.7),IF($F344="M",1.21*($N344+$O344)-0.008*POWER(($N344+$O344),2)-VLOOKUP($G344,Ages!$A$26:$B$33,2,0))),"")</f>
        <v/>
      </c>
    </row>
    <row r="345" spans="8:16" s="19" customFormat="1" x14ac:dyDescent="0.2">
      <c r="H345" s="20"/>
      <c r="I345" s="20"/>
      <c r="J345" s="18" t="str">
        <f t="shared" si="5"/>
        <v xml:space="preserve"> </v>
      </c>
      <c r="K345" s="20"/>
      <c r="L345" s="20"/>
      <c r="M345" s="18" t="str">
        <f>IF($L345&gt;0,IF($F345="F",1.11*$L345+VLOOKUP($G345,Ages!$A$3:$AA$10,27,0),1.35*$L345+VLOOKUP($G345,Ages!$A$14:$AA$21,27,0)),"")</f>
        <v/>
      </c>
      <c r="N345" s="20"/>
      <c r="O345" s="20"/>
      <c r="P345" s="18" t="str">
        <f>IF(AND($N345&gt;0,$O345&gt;0),IF($F345="F",IF(SUM($N345,$O345)&lt;=35,1.33*($N345+$O345)-0.013*POWER(($N345+$O345),2)-2.5,0.546*($N345+$O345)+9.7),IF($F345="M",1.21*($N345+$O345)-0.008*POWER(($N345+$O345),2)-VLOOKUP($G345,Ages!$A$26:$B$33,2,0))),"")</f>
        <v/>
      </c>
    </row>
    <row r="346" spans="8:16" s="19" customFormat="1" x14ac:dyDescent="0.2">
      <c r="H346" s="20"/>
      <c r="I346" s="20"/>
      <c r="J346" s="18" t="str">
        <f t="shared" si="5"/>
        <v xml:space="preserve"> </v>
      </c>
      <c r="K346" s="20"/>
      <c r="L346" s="20"/>
      <c r="M346" s="18" t="str">
        <f>IF($L346&gt;0,IF($F346="F",1.11*$L346+VLOOKUP($G346,Ages!$A$3:$AA$10,27,0),1.35*$L346+VLOOKUP($G346,Ages!$A$14:$AA$21,27,0)),"")</f>
        <v/>
      </c>
      <c r="N346" s="20"/>
      <c r="O346" s="20"/>
      <c r="P346" s="18" t="str">
        <f>IF(AND($N346&gt;0,$O346&gt;0),IF($F346="F",IF(SUM($N346,$O346)&lt;=35,1.33*($N346+$O346)-0.013*POWER(($N346+$O346),2)-2.5,0.546*($N346+$O346)+9.7),IF($F346="M",1.21*($N346+$O346)-0.008*POWER(($N346+$O346),2)-VLOOKUP($G346,Ages!$A$26:$B$33,2,0))),"")</f>
        <v/>
      </c>
    </row>
    <row r="347" spans="8:16" s="19" customFormat="1" x14ac:dyDescent="0.2">
      <c r="H347" s="20"/>
      <c r="I347" s="20"/>
      <c r="J347" s="18" t="str">
        <f t="shared" si="5"/>
        <v xml:space="preserve"> </v>
      </c>
      <c r="K347" s="20"/>
      <c r="L347" s="20"/>
      <c r="M347" s="18" t="str">
        <f>IF($L347&gt;0,IF($F347="F",1.11*$L347+VLOOKUP($G347,Ages!$A$3:$AA$10,27,0),1.35*$L347+VLOOKUP($G347,Ages!$A$14:$AA$21,27,0)),"")</f>
        <v/>
      </c>
      <c r="N347" s="20"/>
      <c r="O347" s="20"/>
      <c r="P347" s="18" t="str">
        <f>IF(AND($N347&gt;0,$O347&gt;0),IF($F347="F",IF(SUM($N347,$O347)&lt;=35,1.33*($N347+$O347)-0.013*POWER(($N347+$O347),2)-2.5,0.546*($N347+$O347)+9.7),IF($F347="M",1.21*($N347+$O347)-0.008*POWER(($N347+$O347),2)-VLOOKUP($G347,Ages!$A$26:$B$33,2,0))),"")</f>
        <v/>
      </c>
    </row>
    <row r="348" spans="8:16" s="19" customFormat="1" x14ac:dyDescent="0.2">
      <c r="H348" s="20"/>
      <c r="I348" s="20"/>
      <c r="J348" s="18" t="str">
        <f t="shared" si="5"/>
        <v xml:space="preserve"> </v>
      </c>
      <c r="K348" s="20"/>
      <c r="L348" s="20"/>
      <c r="M348" s="18" t="str">
        <f>IF($L348&gt;0,IF($F348="F",1.11*$L348+VLOOKUP($G348,Ages!$A$3:$AA$10,27,0),1.35*$L348+VLOOKUP($G348,Ages!$A$14:$AA$21,27,0)),"")</f>
        <v/>
      </c>
      <c r="N348" s="20"/>
      <c r="O348" s="20"/>
      <c r="P348" s="18" t="str">
        <f>IF(AND($N348&gt;0,$O348&gt;0),IF($F348="F",IF(SUM($N348,$O348)&lt;=35,1.33*($N348+$O348)-0.013*POWER(($N348+$O348),2)-2.5,0.546*($N348+$O348)+9.7),IF($F348="M",1.21*($N348+$O348)-0.008*POWER(($N348+$O348),2)-VLOOKUP($G348,Ages!$A$26:$B$33,2,0))),"")</f>
        <v/>
      </c>
    </row>
    <row r="349" spans="8:16" s="19" customFormat="1" x14ac:dyDescent="0.2">
      <c r="H349" s="20"/>
      <c r="I349" s="20"/>
      <c r="J349" s="18" t="str">
        <f t="shared" si="5"/>
        <v xml:space="preserve"> </v>
      </c>
      <c r="K349" s="20"/>
      <c r="L349" s="20"/>
      <c r="M349" s="18" t="str">
        <f>IF($L349&gt;0,IF($F349="F",1.11*$L349+VLOOKUP($G349,Ages!$A$3:$AA$10,27,0),1.35*$L349+VLOOKUP($G349,Ages!$A$14:$AA$21,27,0)),"")</f>
        <v/>
      </c>
      <c r="N349" s="20"/>
      <c r="O349" s="20"/>
      <c r="P349" s="18" t="str">
        <f>IF(AND($N349&gt;0,$O349&gt;0),IF($F349="F",IF(SUM($N349,$O349)&lt;=35,1.33*($N349+$O349)-0.013*POWER(($N349+$O349),2)-2.5,0.546*($N349+$O349)+9.7),IF($F349="M",1.21*($N349+$O349)-0.008*POWER(($N349+$O349),2)-VLOOKUP($G349,Ages!$A$26:$B$33,2,0))),"")</f>
        <v/>
      </c>
    </row>
    <row r="350" spans="8:16" s="19" customFormat="1" x14ac:dyDescent="0.2">
      <c r="H350" s="20"/>
      <c r="I350" s="20"/>
      <c r="J350" s="18" t="str">
        <f t="shared" si="5"/>
        <v xml:space="preserve"> </v>
      </c>
      <c r="K350" s="20"/>
      <c r="L350" s="20"/>
      <c r="M350" s="18" t="str">
        <f>IF($L350&gt;0,IF($F350="F",1.11*$L350+VLOOKUP($G350,Ages!$A$3:$AA$10,27,0),1.35*$L350+VLOOKUP($G350,Ages!$A$14:$AA$21,27,0)),"")</f>
        <v/>
      </c>
      <c r="N350" s="20"/>
      <c r="O350" s="20"/>
      <c r="P350" s="18" t="str">
        <f>IF(AND($N350&gt;0,$O350&gt;0),IF($F350="F",IF(SUM($N350,$O350)&lt;=35,1.33*($N350+$O350)-0.013*POWER(($N350+$O350),2)-2.5,0.546*($N350+$O350)+9.7),IF($F350="M",1.21*($N350+$O350)-0.008*POWER(($N350+$O350),2)-VLOOKUP($G350,Ages!$A$26:$B$33,2,0))),"")</f>
        <v/>
      </c>
    </row>
    <row r="351" spans="8:16" s="19" customFormat="1" x14ac:dyDescent="0.2">
      <c r="H351" s="20"/>
      <c r="I351" s="20"/>
      <c r="J351" s="18" t="str">
        <f t="shared" si="5"/>
        <v xml:space="preserve"> </v>
      </c>
      <c r="K351" s="20"/>
      <c r="L351" s="20"/>
      <c r="M351" s="18" t="str">
        <f>IF($L351&gt;0,IF($F351="F",1.11*$L351+VLOOKUP($G351,Ages!$A$3:$AA$10,27,0),1.35*$L351+VLOOKUP($G351,Ages!$A$14:$AA$21,27,0)),"")</f>
        <v/>
      </c>
      <c r="N351" s="20"/>
      <c r="O351" s="20"/>
      <c r="P351" s="18" t="str">
        <f>IF(AND($N351&gt;0,$O351&gt;0),IF($F351="F",IF(SUM($N351,$O351)&lt;=35,1.33*($N351+$O351)-0.013*POWER(($N351+$O351),2)-2.5,0.546*($N351+$O351)+9.7),IF($F351="M",1.21*($N351+$O351)-0.008*POWER(($N351+$O351),2)-VLOOKUP($G351,Ages!$A$26:$B$33,2,0))),"")</f>
        <v/>
      </c>
    </row>
    <row r="352" spans="8:16" s="19" customFormat="1" x14ac:dyDescent="0.2">
      <c r="H352" s="20"/>
      <c r="I352" s="20"/>
      <c r="J352" s="18" t="str">
        <f t="shared" si="5"/>
        <v xml:space="preserve"> </v>
      </c>
      <c r="K352" s="20"/>
      <c r="L352" s="20"/>
      <c r="M352" s="18" t="str">
        <f>IF($L352&gt;0,IF($F352="F",1.11*$L352+VLOOKUP($G352,Ages!$A$3:$AA$10,27,0),1.35*$L352+VLOOKUP($G352,Ages!$A$14:$AA$21,27,0)),"")</f>
        <v/>
      </c>
      <c r="N352" s="20"/>
      <c r="O352" s="20"/>
      <c r="P352" s="18" t="str">
        <f>IF(AND($N352&gt;0,$O352&gt;0),IF($F352="F",IF(SUM($N352,$O352)&lt;=35,1.33*($N352+$O352)-0.013*POWER(($N352+$O352),2)-2.5,0.546*($N352+$O352)+9.7),IF($F352="M",1.21*($N352+$O352)-0.008*POWER(($N352+$O352),2)-VLOOKUP($G352,Ages!$A$26:$B$33,2,0))),"")</f>
        <v/>
      </c>
    </row>
    <row r="353" spans="8:16" s="19" customFormat="1" x14ac:dyDescent="0.2">
      <c r="H353" s="20"/>
      <c r="I353" s="20"/>
      <c r="J353" s="18" t="str">
        <f t="shared" si="5"/>
        <v xml:space="preserve"> </v>
      </c>
      <c r="K353" s="20"/>
      <c r="L353" s="20"/>
      <c r="M353" s="18" t="str">
        <f>IF($L353&gt;0,IF($F353="F",1.11*$L353+VLOOKUP($G353,Ages!$A$3:$AA$10,27,0),1.35*$L353+VLOOKUP($G353,Ages!$A$14:$AA$21,27,0)),"")</f>
        <v/>
      </c>
      <c r="N353" s="20"/>
      <c r="O353" s="20"/>
      <c r="P353" s="18" t="str">
        <f>IF(AND($N353&gt;0,$O353&gt;0),IF($F353="F",IF(SUM($N353,$O353)&lt;=35,1.33*($N353+$O353)-0.013*POWER(($N353+$O353),2)-2.5,0.546*($N353+$O353)+9.7),IF($F353="M",1.21*($N353+$O353)-0.008*POWER(($N353+$O353),2)-VLOOKUP($G353,Ages!$A$26:$B$33,2,0))),"")</f>
        <v/>
      </c>
    </row>
    <row r="354" spans="8:16" s="19" customFormat="1" x14ac:dyDescent="0.2">
      <c r="H354" s="20"/>
      <c r="I354" s="20"/>
      <c r="J354" s="18" t="str">
        <f t="shared" si="5"/>
        <v xml:space="preserve"> </v>
      </c>
      <c r="K354" s="20"/>
      <c r="L354" s="20"/>
      <c r="M354" s="18" t="str">
        <f>IF($L354&gt;0,IF($F354="F",1.11*$L354+VLOOKUP($G354,Ages!$A$3:$AA$10,27,0),1.35*$L354+VLOOKUP($G354,Ages!$A$14:$AA$21,27,0)),"")</f>
        <v/>
      </c>
      <c r="N354" s="20"/>
      <c r="O354" s="20"/>
      <c r="P354" s="18" t="str">
        <f>IF(AND($N354&gt;0,$O354&gt;0),IF($F354="F",IF(SUM($N354,$O354)&lt;=35,1.33*($N354+$O354)-0.013*POWER(($N354+$O354),2)-2.5,0.546*($N354+$O354)+9.7),IF($F354="M",1.21*($N354+$O354)-0.008*POWER(($N354+$O354),2)-VLOOKUP($G354,Ages!$A$26:$B$33,2,0))),"")</f>
        <v/>
      </c>
    </row>
    <row r="355" spans="8:16" s="19" customFormat="1" x14ac:dyDescent="0.2">
      <c r="H355" s="20"/>
      <c r="I355" s="20"/>
      <c r="J355" s="18" t="str">
        <f t="shared" si="5"/>
        <v xml:space="preserve"> </v>
      </c>
      <c r="K355" s="20"/>
      <c r="L355" s="20"/>
      <c r="M355" s="18" t="str">
        <f>IF($L355&gt;0,IF($F355="F",1.11*$L355+VLOOKUP($G355,Ages!$A$3:$AA$10,27,0),1.35*$L355+VLOOKUP($G355,Ages!$A$14:$AA$21,27,0)),"")</f>
        <v/>
      </c>
      <c r="N355" s="20"/>
      <c r="O355" s="20"/>
      <c r="P355" s="18" t="str">
        <f>IF(AND($N355&gt;0,$O355&gt;0),IF($F355="F",IF(SUM($N355,$O355)&lt;=35,1.33*($N355+$O355)-0.013*POWER(($N355+$O355),2)-2.5,0.546*($N355+$O355)+9.7),IF($F355="M",1.21*($N355+$O355)-0.008*POWER(($N355+$O355),2)-VLOOKUP($G355,Ages!$A$26:$B$33,2,0))),"")</f>
        <v/>
      </c>
    </row>
    <row r="356" spans="8:16" s="19" customFormat="1" x14ac:dyDescent="0.2">
      <c r="H356" s="20"/>
      <c r="I356" s="20"/>
      <c r="J356" s="18" t="str">
        <f t="shared" si="5"/>
        <v xml:space="preserve"> </v>
      </c>
      <c r="K356" s="20"/>
      <c r="L356" s="20"/>
      <c r="M356" s="18" t="str">
        <f>IF($L356&gt;0,IF($F356="F",1.11*$L356+VLOOKUP($G356,Ages!$A$3:$AA$10,27,0),1.35*$L356+VLOOKUP($G356,Ages!$A$14:$AA$21,27,0)),"")</f>
        <v/>
      </c>
      <c r="N356" s="20"/>
      <c r="O356" s="20"/>
      <c r="P356" s="18" t="str">
        <f>IF(AND($N356&gt;0,$O356&gt;0),IF($F356="F",IF(SUM($N356,$O356)&lt;=35,1.33*($N356+$O356)-0.013*POWER(($N356+$O356),2)-2.5,0.546*($N356+$O356)+9.7),IF($F356="M",1.21*($N356+$O356)-0.008*POWER(($N356+$O356),2)-VLOOKUP($G356,Ages!$A$26:$B$33,2,0))),"")</f>
        <v/>
      </c>
    </row>
    <row r="357" spans="8:16" s="19" customFormat="1" x14ac:dyDescent="0.2">
      <c r="H357" s="20"/>
      <c r="I357" s="20"/>
      <c r="J357" s="18" t="str">
        <f t="shared" si="5"/>
        <v xml:space="preserve"> </v>
      </c>
      <c r="K357" s="20"/>
      <c r="L357" s="20"/>
      <c r="M357" s="18" t="str">
        <f>IF($L357&gt;0,IF($F357="F",1.11*$L357+VLOOKUP($G357,Ages!$A$3:$AA$10,27,0),1.35*$L357+VLOOKUP($G357,Ages!$A$14:$AA$21,27,0)),"")</f>
        <v/>
      </c>
      <c r="N357" s="20"/>
      <c r="O357" s="20"/>
      <c r="P357" s="18" t="str">
        <f>IF(AND($N357&gt;0,$O357&gt;0),IF($F357="F",IF(SUM($N357,$O357)&lt;=35,1.33*($N357+$O357)-0.013*POWER(($N357+$O357),2)-2.5,0.546*($N357+$O357)+9.7),IF($F357="M",1.21*($N357+$O357)-0.008*POWER(($N357+$O357),2)-VLOOKUP($G357,Ages!$A$26:$B$33,2,0))),"")</f>
        <v/>
      </c>
    </row>
    <row r="358" spans="8:16" s="19" customFormat="1" x14ac:dyDescent="0.2">
      <c r="H358" s="20"/>
      <c r="I358" s="20"/>
      <c r="J358" s="18" t="str">
        <f t="shared" si="5"/>
        <v xml:space="preserve"> </v>
      </c>
      <c r="K358" s="20"/>
      <c r="L358" s="20"/>
      <c r="M358" s="18" t="str">
        <f>IF($L358&gt;0,IF($F358="F",1.11*$L358+VLOOKUP($G358,Ages!$A$3:$AA$10,27,0),1.35*$L358+VLOOKUP($G358,Ages!$A$14:$AA$21,27,0)),"")</f>
        <v/>
      </c>
      <c r="N358" s="20"/>
      <c r="O358" s="20"/>
      <c r="P358" s="18" t="str">
        <f>IF(AND($N358&gt;0,$O358&gt;0),IF($F358="F",IF(SUM($N358,$O358)&lt;=35,1.33*($N358+$O358)-0.013*POWER(($N358+$O358),2)-2.5,0.546*($N358+$O358)+9.7),IF($F358="M",1.21*($N358+$O358)-0.008*POWER(($N358+$O358),2)-VLOOKUP($G358,Ages!$A$26:$B$33,2,0))),"")</f>
        <v/>
      </c>
    </row>
    <row r="359" spans="8:16" s="19" customFormat="1" x14ac:dyDescent="0.2">
      <c r="H359" s="20"/>
      <c r="I359" s="20"/>
      <c r="J359" s="18" t="str">
        <f t="shared" si="5"/>
        <v xml:space="preserve"> </v>
      </c>
      <c r="K359" s="20"/>
      <c r="L359" s="20"/>
      <c r="M359" s="18" t="str">
        <f>IF($L359&gt;0,IF($F359="F",1.11*$L359+VLOOKUP($G359,Ages!$A$3:$AA$10,27,0),1.35*$L359+VLOOKUP($G359,Ages!$A$14:$AA$21,27,0)),"")</f>
        <v/>
      </c>
      <c r="N359" s="20"/>
      <c r="O359" s="20"/>
      <c r="P359" s="18" t="str">
        <f>IF(AND($N359&gt;0,$O359&gt;0),IF($F359="F",IF(SUM($N359,$O359)&lt;=35,1.33*($N359+$O359)-0.013*POWER(($N359+$O359),2)-2.5,0.546*($N359+$O359)+9.7),IF($F359="M",1.21*($N359+$O359)-0.008*POWER(($N359+$O359),2)-VLOOKUP($G359,Ages!$A$26:$B$33,2,0))),"")</f>
        <v/>
      </c>
    </row>
    <row r="360" spans="8:16" s="19" customFormat="1" x14ac:dyDescent="0.2">
      <c r="H360" s="20"/>
      <c r="I360" s="20"/>
      <c r="J360" s="18" t="str">
        <f t="shared" si="5"/>
        <v xml:space="preserve"> </v>
      </c>
      <c r="K360" s="20"/>
      <c r="L360" s="20"/>
      <c r="M360" s="18" t="str">
        <f>IF($L360&gt;0,IF($F360="F",1.11*$L360+VLOOKUP($G360,Ages!$A$3:$AA$10,27,0),1.35*$L360+VLOOKUP($G360,Ages!$A$14:$AA$21,27,0)),"")</f>
        <v/>
      </c>
      <c r="N360" s="20"/>
      <c r="O360" s="20"/>
      <c r="P360" s="18" t="str">
        <f>IF(AND($N360&gt;0,$O360&gt;0),IF($F360="F",IF(SUM($N360,$O360)&lt;=35,1.33*($N360+$O360)-0.013*POWER(($N360+$O360),2)-2.5,0.546*($N360+$O360)+9.7),IF($F360="M",1.21*($N360+$O360)-0.008*POWER(($N360+$O360),2)-VLOOKUP($G360,Ages!$A$26:$B$33,2,0))),"")</f>
        <v/>
      </c>
    </row>
    <row r="361" spans="8:16" s="19" customFormat="1" x14ac:dyDescent="0.2">
      <c r="H361" s="20"/>
      <c r="I361" s="20"/>
      <c r="J361" s="18" t="str">
        <f t="shared" si="5"/>
        <v xml:space="preserve"> </v>
      </c>
      <c r="K361" s="20"/>
      <c r="L361" s="20"/>
      <c r="M361" s="18" t="str">
        <f>IF($L361&gt;0,IF($F361="F",1.11*$L361+VLOOKUP($G361,Ages!$A$3:$AA$10,27,0),1.35*$L361+VLOOKUP($G361,Ages!$A$14:$AA$21,27,0)),"")</f>
        <v/>
      </c>
      <c r="N361" s="20"/>
      <c r="O361" s="20"/>
      <c r="P361" s="18" t="str">
        <f>IF(AND($N361&gt;0,$O361&gt;0),IF($F361="F",IF(SUM($N361,$O361)&lt;=35,1.33*($N361+$O361)-0.013*POWER(($N361+$O361),2)-2.5,0.546*($N361+$O361)+9.7),IF($F361="M",1.21*($N361+$O361)-0.008*POWER(($N361+$O361),2)-VLOOKUP($G361,Ages!$A$26:$B$33,2,0))),"")</f>
        <v/>
      </c>
    </row>
    <row r="362" spans="8:16" s="19" customFormat="1" x14ac:dyDescent="0.2">
      <c r="H362" s="20"/>
      <c r="I362" s="20"/>
      <c r="J362" s="18" t="str">
        <f t="shared" si="5"/>
        <v xml:space="preserve"> </v>
      </c>
      <c r="K362" s="20"/>
      <c r="L362" s="20"/>
      <c r="M362" s="18" t="str">
        <f>IF($L362&gt;0,IF($F362="F",1.11*$L362+VLOOKUP($G362,Ages!$A$3:$AA$10,27,0),1.35*$L362+VLOOKUP($G362,Ages!$A$14:$AA$21,27,0)),"")</f>
        <v/>
      </c>
      <c r="N362" s="20"/>
      <c r="O362" s="20"/>
      <c r="P362" s="18" t="str">
        <f>IF(AND($N362&gt;0,$O362&gt;0),IF($F362="F",IF(SUM($N362,$O362)&lt;=35,1.33*($N362+$O362)-0.013*POWER(($N362+$O362),2)-2.5,0.546*($N362+$O362)+9.7),IF($F362="M",1.21*($N362+$O362)-0.008*POWER(($N362+$O362),2)-VLOOKUP($G362,Ages!$A$26:$B$33,2,0))),"")</f>
        <v/>
      </c>
    </row>
    <row r="363" spans="8:16" s="19" customFormat="1" x14ac:dyDescent="0.2">
      <c r="H363" s="20"/>
      <c r="I363" s="20"/>
      <c r="J363" s="18" t="str">
        <f t="shared" si="5"/>
        <v xml:space="preserve"> </v>
      </c>
      <c r="K363" s="20"/>
      <c r="L363" s="20"/>
      <c r="M363" s="18" t="str">
        <f>IF($L363&gt;0,IF($F363="F",1.11*$L363+VLOOKUP($G363,Ages!$A$3:$AA$10,27,0),1.35*$L363+VLOOKUP($G363,Ages!$A$14:$AA$21,27,0)),"")</f>
        <v/>
      </c>
      <c r="N363" s="20"/>
      <c r="O363" s="20"/>
      <c r="P363" s="18" t="str">
        <f>IF(AND($N363&gt;0,$O363&gt;0),IF($F363="F",IF(SUM($N363,$O363)&lt;=35,1.33*($N363+$O363)-0.013*POWER(($N363+$O363),2)-2.5,0.546*($N363+$O363)+9.7),IF($F363="M",1.21*($N363+$O363)-0.008*POWER(($N363+$O363),2)-VLOOKUP($G363,Ages!$A$26:$B$33,2,0))),"")</f>
        <v/>
      </c>
    </row>
    <row r="364" spans="8:16" s="19" customFormat="1" x14ac:dyDescent="0.2">
      <c r="H364" s="20"/>
      <c r="I364" s="20"/>
      <c r="J364" s="18" t="str">
        <f t="shared" si="5"/>
        <v xml:space="preserve"> </v>
      </c>
      <c r="K364" s="20"/>
      <c r="L364" s="20"/>
      <c r="M364" s="18" t="str">
        <f>IF($L364&gt;0,IF($F364="F",1.11*$L364+VLOOKUP($G364,Ages!$A$3:$AA$10,27,0),1.35*$L364+VLOOKUP($G364,Ages!$A$14:$AA$21,27,0)),"")</f>
        <v/>
      </c>
      <c r="N364" s="20"/>
      <c r="O364" s="20"/>
      <c r="P364" s="18" t="str">
        <f>IF(AND($N364&gt;0,$O364&gt;0),IF($F364="F",IF(SUM($N364,$O364)&lt;=35,1.33*($N364+$O364)-0.013*POWER(($N364+$O364),2)-2.5,0.546*($N364+$O364)+9.7),IF($F364="M",1.21*($N364+$O364)-0.008*POWER(($N364+$O364),2)-VLOOKUP($G364,Ages!$A$26:$B$33,2,0))),"")</f>
        <v/>
      </c>
    </row>
    <row r="365" spans="8:16" s="19" customFormat="1" x14ac:dyDescent="0.2">
      <c r="H365" s="20"/>
      <c r="I365" s="20"/>
      <c r="J365" s="18" t="str">
        <f t="shared" si="5"/>
        <v xml:space="preserve"> </v>
      </c>
      <c r="K365" s="20"/>
      <c r="L365" s="20"/>
      <c r="M365" s="18" t="str">
        <f>IF($L365&gt;0,IF($F365="F",1.11*$L365+VLOOKUP($G365,Ages!$A$3:$AA$10,27,0),1.35*$L365+VLOOKUP($G365,Ages!$A$14:$AA$21,27,0)),"")</f>
        <v/>
      </c>
      <c r="N365" s="20"/>
      <c r="O365" s="20"/>
      <c r="P365" s="18" t="str">
        <f>IF(AND($N365&gt;0,$O365&gt;0),IF($F365="F",IF(SUM($N365,$O365)&lt;=35,1.33*($N365+$O365)-0.013*POWER(($N365+$O365),2)-2.5,0.546*($N365+$O365)+9.7),IF($F365="M",1.21*($N365+$O365)-0.008*POWER(($N365+$O365),2)-VLOOKUP($G365,Ages!$A$26:$B$33,2,0))),"")</f>
        <v/>
      </c>
    </row>
    <row r="366" spans="8:16" s="19" customFormat="1" x14ac:dyDescent="0.2">
      <c r="H366" s="20"/>
      <c r="I366" s="20"/>
      <c r="J366" s="18" t="str">
        <f t="shared" si="5"/>
        <v xml:space="preserve"> </v>
      </c>
      <c r="K366" s="20"/>
      <c r="L366" s="20"/>
      <c r="M366" s="18" t="str">
        <f>IF($L366&gt;0,IF($F366="F",1.11*$L366+VLOOKUP($G366,Ages!$A$3:$AA$10,27,0),1.35*$L366+VLOOKUP($G366,Ages!$A$14:$AA$21,27,0)),"")</f>
        <v/>
      </c>
      <c r="N366" s="20"/>
      <c r="O366" s="20"/>
      <c r="P366" s="18" t="str">
        <f>IF(AND($N366&gt;0,$O366&gt;0),IF($F366="F",IF(SUM($N366,$O366)&lt;=35,1.33*($N366+$O366)-0.013*POWER(($N366+$O366),2)-2.5,0.546*($N366+$O366)+9.7),IF($F366="M",1.21*($N366+$O366)-0.008*POWER(($N366+$O366),2)-VLOOKUP($G366,Ages!$A$26:$B$33,2,0))),"")</f>
        <v/>
      </c>
    </row>
    <row r="367" spans="8:16" s="19" customFormat="1" x14ac:dyDescent="0.2">
      <c r="H367" s="20"/>
      <c r="I367" s="20"/>
      <c r="J367" s="18" t="str">
        <f t="shared" si="5"/>
        <v xml:space="preserve"> </v>
      </c>
      <c r="K367" s="20"/>
      <c r="L367" s="20"/>
      <c r="M367" s="18" t="str">
        <f>IF($L367&gt;0,IF($F367="F",1.11*$L367+VLOOKUP($G367,Ages!$A$3:$AA$10,27,0),1.35*$L367+VLOOKUP($G367,Ages!$A$14:$AA$21,27,0)),"")</f>
        <v/>
      </c>
      <c r="N367" s="20"/>
      <c r="O367" s="20"/>
      <c r="P367" s="18" t="str">
        <f>IF(AND($N367&gt;0,$O367&gt;0),IF($F367="F",IF(SUM($N367,$O367)&lt;=35,1.33*($N367+$O367)-0.013*POWER(($N367+$O367),2)-2.5,0.546*($N367+$O367)+9.7),IF($F367="M",1.21*($N367+$O367)-0.008*POWER(($N367+$O367),2)-VLOOKUP($G367,Ages!$A$26:$B$33,2,0))),"")</f>
        <v/>
      </c>
    </row>
    <row r="368" spans="8:16" s="19" customFormat="1" x14ac:dyDescent="0.2">
      <c r="H368" s="20"/>
      <c r="I368" s="20"/>
      <c r="J368" s="18" t="str">
        <f t="shared" si="5"/>
        <v xml:space="preserve"> </v>
      </c>
      <c r="K368" s="20"/>
      <c r="L368" s="20"/>
      <c r="M368" s="18" t="str">
        <f>IF($L368&gt;0,IF($F368="F",1.11*$L368+VLOOKUP($G368,Ages!$A$3:$AA$10,27,0),1.35*$L368+VLOOKUP($G368,Ages!$A$14:$AA$21,27,0)),"")</f>
        <v/>
      </c>
      <c r="N368" s="20"/>
      <c r="O368" s="20"/>
      <c r="P368" s="18" t="str">
        <f>IF(AND($N368&gt;0,$O368&gt;0),IF($F368="F",IF(SUM($N368,$O368)&lt;=35,1.33*($N368+$O368)-0.013*POWER(($N368+$O368),2)-2.5,0.546*($N368+$O368)+9.7),IF($F368="M",1.21*($N368+$O368)-0.008*POWER(($N368+$O368),2)-VLOOKUP($G368,Ages!$A$26:$B$33,2,0))),"")</f>
        <v/>
      </c>
    </row>
    <row r="369" spans="8:16" s="19" customFormat="1" x14ac:dyDescent="0.2">
      <c r="H369" s="20"/>
      <c r="I369" s="20"/>
      <c r="J369" s="18" t="str">
        <f t="shared" si="5"/>
        <v xml:space="preserve"> </v>
      </c>
      <c r="K369" s="20"/>
      <c r="L369" s="20"/>
      <c r="M369" s="18" t="str">
        <f>IF($L369&gt;0,IF($F369="F",1.11*$L369+VLOOKUP($G369,Ages!$A$3:$AA$10,27,0),1.35*$L369+VLOOKUP($G369,Ages!$A$14:$AA$21,27,0)),"")</f>
        <v/>
      </c>
      <c r="N369" s="20"/>
      <c r="O369" s="20"/>
      <c r="P369" s="18" t="str">
        <f>IF(AND($N369&gt;0,$O369&gt;0),IF($F369="F",IF(SUM($N369,$O369)&lt;=35,1.33*($N369+$O369)-0.013*POWER(($N369+$O369),2)-2.5,0.546*($N369+$O369)+9.7),IF($F369="M",1.21*($N369+$O369)-0.008*POWER(($N369+$O369),2)-VLOOKUP($G369,Ages!$A$26:$B$33,2,0))),"")</f>
        <v/>
      </c>
    </row>
    <row r="370" spans="8:16" s="19" customFormat="1" x14ac:dyDescent="0.2">
      <c r="H370" s="20"/>
      <c r="I370" s="20"/>
      <c r="J370" s="18" t="str">
        <f t="shared" si="5"/>
        <v xml:space="preserve"> </v>
      </c>
      <c r="K370" s="20"/>
      <c r="L370" s="20"/>
      <c r="M370" s="18" t="str">
        <f>IF($L370&gt;0,IF($F370="F",1.11*$L370+VLOOKUP($G370,Ages!$A$3:$AA$10,27,0),1.35*$L370+VLOOKUP($G370,Ages!$A$14:$AA$21,27,0)),"")</f>
        <v/>
      </c>
      <c r="N370" s="20"/>
      <c r="O370" s="20"/>
      <c r="P370" s="18" t="str">
        <f>IF(AND($N370&gt;0,$O370&gt;0),IF($F370="F",IF(SUM($N370,$O370)&lt;=35,1.33*($N370+$O370)-0.013*POWER(($N370+$O370),2)-2.5,0.546*($N370+$O370)+9.7),IF($F370="M",1.21*($N370+$O370)-0.008*POWER(($N370+$O370),2)-VLOOKUP($G370,Ages!$A$26:$B$33,2,0))),"")</f>
        <v/>
      </c>
    </row>
    <row r="371" spans="8:16" s="19" customFormat="1" x14ac:dyDescent="0.2">
      <c r="H371" s="20"/>
      <c r="I371" s="20"/>
      <c r="J371" s="18" t="str">
        <f t="shared" si="5"/>
        <v xml:space="preserve"> </v>
      </c>
      <c r="K371" s="20"/>
      <c r="L371" s="20"/>
      <c r="M371" s="18" t="str">
        <f>IF($L371&gt;0,IF($F371="F",1.11*$L371+VLOOKUP($G371,Ages!$A$3:$AA$10,27,0),1.35*$L371+VLOOKUP($G371,Ages!$A$14:$AA$21,27,0)),"")</f>
        <v/>
      </c>
      <c r="N371" s="20"/>
      <c r="O371" s="20"/>
      <c r="P371" s="18" t="str">
        <f>IF(AND($N371&gt;0,$O371&gt;0),IF($F371="F",IF(SUM($N371,$O371)&lt;=35,1.33*($N371+$O371)-0.013*POWER(($N371+$O371),2)-2.5,0.546*($N371+$O371)+9.7),IF($F371="M",1.21*($N371+$O371)-0.008*POWER(($N371+$O371),2)-VLOOKUP($G371,Ages!$A$26:$B$33,2,0))),"")</f>
        <v/>
      </c>
    </row>
    <row r="372" spans="8:16" s="19" customFormat="1" x14ac:dyDescent="0.2">
      <c r="H372" s="20"/>
      <c r="I372" s="20"/>
      <c r="J372" s="18" t="str">
        <f t="shared" si="5"/>
        <v xml:space="preserve"> </v>
      </c>
      <c r="K372" s="20"/>
      <c r="L372" s="20"/>
      <c r="M372" s="18" t="str">
        <f>IF($L372&gt;0,IF($F372="F",1.11*$L372+VLOOKUP($G372,Ages!$A$3:$AA$10,27,0),1.35*$L372+VLOOKUP($G372,Ages!$A$14:$AA$21,27,0)),"")</f>
        <v/>
      </c>
      <c r="N372" s="20"/>
      <c r="O372" s="20"/>
      <c r="P372" s="18" t="str">
        <f>IF(AND($N372&gt;0,$O372&gt;0),IF($F372="F",IF(SUM($N372,$O372)&lt;=35,1.33*($N372+$O372)-0.013*POWER(($N372+$O372),2)-2.5,0.546*($N372+$O372)+9.7),IF($F372="M",1.21*($N372+$O372)-0.008*POWER(($N372+$O372),2)-VLOOKUP($G372,Ages!$A$26:$B$33,2,0))),"")</f>
        <v/>
      </c>
    </row>
    <row r="373" spans="8:16" s="19" customFormat="1" x14ac:dyDescent="0.2">
      <c r="H373" s="20"/>
      <c r="I373" s="20"/>
      <c r="J373" s="18" t="str">
        <f t="shared" si="5"/>
        <v xml:space="preserve"> </v>
      </c>
      <c r="K373" s="20"/>
      <c r="L373" s="20"/>
      <c r="M373" s="18" t="str">
        <f>IF($L373&gt;0,IF($F373="F",1.11*$L373+VLOOKUP($G373,Ages!$A$3:$AA$10,27,0),1.35*$L373+VLOOKUP($G373,Ages!$A$14:$AA$21,27,0)),"")</f>
        <v/>
      </c>
      <c r="N373" s="20"/>
      <c r="O373" s="20"/>
      <c r="P373" s="18" t="str">
        <f>IF(AND($N373&gt;0,$O373&gt;0),IF($F373="F",IF(SUM($N373,$O373)&lt;=35,1.33*($N373+$O373)-0.013*POWER(($N373+$O373),2)-2.5,0.546*($N373+$O373)+9.7),IF($F373="M",1.21*($N373+$O373)-0.008*POWER(($N373+$O373),2)-VLOOKUP($G373,Ages!$A$26:$B$33,2,0))),"")</f>
        <v/>
      </c>
    </row>
    <row r="374" spans="8:16" s="19" customFormat="1" x14ac:dyDescent="0.2">
      <c r="H374" s="20"/>
      <c r="I374" s="20"/>
      <c r="J374" s="18" t="str">
        <f t="shared" si="5"/>
        <v xml:space="preserve"> </v>
      </c>
      <c r="K374" s="20"/>
      <c r="L374" s="20"/>
      <c r="M374" s="18" t="str">
        <f>IF($L374&gt;0,IF($F374="F",1.11*$L374+VLOOKUP($G374,Ages!$A$3:$AA$10,27,0),1.35*$L374+VLOOKUP($G374,Ages!$A$14:$AA$21,27,0)),"")</f>
        <v/>
      </c>
      <c r="N374" s="20"/>
      <c r="O374" s="20"/>
      <c r="P374" s="18" t="str">
        <f>IF(AND($N374&gt;0,$O374&gt;0),IF($F374="F",IF(SUM($N374,$O374)&lt;=35,1.33*($N374+$O374)-0.013*POWER(($N374+$O374),2)-2.5,0.546*($N374+$O374)+9.7),IF($F374="M",1.21*($N374+$O374)-0.008*POWER(($N374+$O374),2)-VLOOKUP($G374,Ages!$A$26:$B$33,2,0))),"")</f>
        <v/>
      </c>
    </row>
    <row r="375" spans="8:16" s="19" customFormat="1" x14ac:dyDescent="0.2">
      <c r="H375" s="20"/>
      <c r="I375" s="20"/>
      <c r="J375" s="18" t="str">
        <f t="shared" si="5"/>
        <v xml:space="preserve"> </v>
      </c>
      <c r="K375" s="20"/>
      <c r="L375" s="20"/>
      <c r="M375" s="18" t="str">
        <f>IF($L375&gt;0,IF($F375="F",1.11*$L375+VLOOKUP($G375,Ages!$A$3:$AA$10,27,0),1.35*$L375+VLOOKUP($G375,Ages!$A$14:$AA$21,27,0)),"")</f>
        <v/>
      </c>
      <c r="N375" s="20"/>
      <c r="O375" s="20"/>
      <c r="P375" s="18" t="str">
        <f>IF(AND($N375&gt;0,$O375&gt;0),IF($F375="F",IF(SUM($N375,$O375)&lt;=35,1.33*($N375+$O375)-0.013*POWER(($N375+$O375),2)-2.5,0.546*($N375+$O375)+9.7),IF($F375="M",1.21*($N375+$O375)-0.008*POWER(($N375+$O375),2)-VLOOKUP($G375,Ages!$A$26:$B$33,2,0))),"")</f>
        <v/>
      </c>
    </row>
    <row r="376" spans="8:16" s="19" customFormat="1" x14ac:dyDescent="0.2">
      <c r="H376" s="20"/>
      <c r="I376" s="20"/>
      <c r="J376" s="18" t="str">
        <f t="shared" si="5"/>
        <v xml:space="preserve"> </v>
      </c>
      <c r="K376" s="20"/>
      <c r="L376" s="20"/>
      <c r="M376" s="18" t="str">
        <f>IF($L376&gt;0,IF($F376="F",1.11*$L376+VLOOKUP($G376,Ages!$A$3:$AA$10,27,0),1.35*$L376+VLOOKUP($G376,Ages!$A$14:$AA$21,27,0)),"")</f>
        <v/>
      </c>
      <c r="N376" s="20"/>
      <c r="O376" s="20"/>
      <c r="P376" s="18" t="str">
        <f>IF(AND($N376&gt;0,$O376&gt;0),IF($F376="F",IF(SUM($N376,$O376)&lt;=35,1.33*($N376+$O376)-0.013*POWER(($N376+$O376),2)-2.5,0.546*($N376+$O376)+9.7),IF($F376="M",1.21*($N376+$O376)-0.008*POWER(($N376+$O376),2)-VLOOKUP($G376,Ages!$A$26:$B$33,2,0))),"")</f>
        <v/>
      </c>
    </row>
    <row r="377" spans="8:16" s="19" customFormat="1" x14ac:dyDescent="0.2">
      <c r="H377" s="20"/>
      <c r="I377" s="20"/>
      <c r="J377" s="18" t="str">
        <f t="shared" si="5"/>
        <v xml:space="preserve"> </v>
      </c>
      <c r="K377" s="20"/>
      <c r="L377" s="20"/>
      <c r="M377" s="18" t="str">
        <f>IF($L377&gt;0,IF($F377="F",1.11*$L377+VLOOKUP($G377,Ages!$A$3:$AA$10,27,0),1.35*$L377+VLOOKUP($G377,Ages!$A$14:$AA$21,27,0)),"")</f>
        <v/>
      </c>
      <c r="N377" s="20"/>
      <c r="O377" s="20"/>
      <c r="P377" s="18" t="str">
        <f>IF(AND($N377&gt;0,$O377&gt;0),IF($F377="F",IF(SUM($N377,$O377)&lt;=35,1.33*($N377+$O377)-0.013*POWER(($N377+$O377),2)-2.5,0.546*($N377+$O377)+9.7),IF($F377="M",1.21*($N377+$O377)-0.008*POWER(($N377+$O377),2)-VLOOKUP($G377,Ages!$A$26:$B$33,2,0))),"")</f>
        <v/>
      </c>
    </row>
    <row r="378" spans="8:16" s="19" customFormat="1" x14ac:dyDescent="0.2">
      <c r="H378" s="20"/>
      <c r="I378" s="20"/>
      <c r="J378" s="18" t="str">
        <f t="shared" si="5"/>
        <v xml:space="preserve"> </v>
      </c>
      <c r="K378" s="20"/>
      <c r="L378" s="20"/>
      <c r="M378" s="18" t="str">
        <f>IF($L378&gt;0,IF($F378="F",1.11*$L378+VLOOKUP($G378,Ages!$A$3:$AA$10,27,0),1.35*$L378+VLOOKUP($G378,Ages!$A$14:$AA$21,27,0)),"")</f>
        <v/>
      </c>
      <c r="N378" s="20"/>
      <c r="O378" s="20"/>
      <c r="P378" s="18" t="str">
        <f>IF(AND($N378&gt;0,$O378&gt;0),IF($F378="F",IF(SUM($N378,$O378)&lt;=35,1.33*($N378+$O378)-0.013*POWER(($N378+$O378),2)-2.5,0.546*($N378+$O378)+9.7),IF($F378="M",1.21*($N378+$O378)-0.008*POWER(($N378+$O378),2)-VLOOKUP($G378,Ages!$A$26:$B$33,2,0))),"")</f>
        <v/>
      </c>
    </row>
    <row r="379" spans="8:16" s="19" customFormat="1" x14ac:dyDescent="0.2">
      <c r="H379" s="20"/>
      <c r="I379" s="20"/>
      <c r="J379" s="18" t="str">
        <f t="shared" si="5"/>
        <v xml:space="preserve"> </v>
      </c>
      <c r="K379" s="20"/>
      <c r="L379" s="20"/>
      <c r="M379" s="18" t="str">
        <f>IF($L379&gt;0,IF($F379="F",1.11*$L379+VLOOKUP($G379,Ages!$A$3:$AA$10,27,0),1.35*$L379+VLOOKUP($G379,Ages!$A$14:$AA$21,27,0)),"")</f>
        <v/>
      </c>
      <c r="N379" s="20"/>
      <c r="O379" s="20"/>
      <c r="P379" s="18" t="str">
        <f>IF(AND($N379&gt;0,$O379&gt;0),IF($F379="F",IF(SUM($N379,$O379)&lt;=35,1.33*($N379+$O379)-0.013*POWER(($N379+$O379),2)-2.5,0.546*($N379+$O379)+9.7),IF($F379="M",1.21*($N379+$O379)-0.008*POWER(($N379+$O379),2)-VLOOKUP($G379,Ages!$A$26:$B$33,2,0))),"")</f>
        <v/>
      </c>
    </row>
    <row r="380" spans="8:16" s="19" customFormat="1" x14ac:dyDescent="0.2">
      <c r="H380" s="20"/>
      <c r="I380" s="20"/>
      <c r="J380" s="18" t="str">
        <f t="shared" si="5"/>
        <v xml:space="preserve"> </v>
      </c>
      <c r="K380" s="20"/>
      <c r="L380" s="20"/>
      <c r="M380" s="18" t="str">
        <f>IF($L380&gt;0,IF($F380="F",1.11*$L380+VLOOKUP($G380,Ages!$A$3:$AA$10,27,0),1.35*$L380+VLOOKUP($G380,Ages!$A$14:$AA$21,27,0)),"")</f>
        <v/>
      </c>
      <c r="N380" s="20"/>
      <c r="O380" s="20"/>
      <c r="P380" s="18" t="str">
        <f>IF(AND($N380&gt;0,$O380&gt;0),IF($F380="F",IF(SUM($N380,$O380)&lt;=35,1.33*($N380+$O380)-0.013*POWER(($N380+$O380),2)-2.5,0.546*($N380+$O380)+9.7),IF($F380="M",1.21*($N380+$O380)-0.008*POWER(($N380+$O380),2)-VLOOKUP($G380,Ages!$A$26:$B$33,2,0))),"")</f>
        <v/>
      </c>
    </row>
    <row r="381" spans="8:16" s="19" customFormat="1" x14ac:dyDescent="0.2">
      <c r="H381" s="20"/>
      <c r="I381" s="20"/>
      <c r="J381" s="18" t="str">
        <f t="shared" si="5"/>
        <v xml:space="preserve"> </v>
      </c>
      <c r="K381" s="20"/>
      <c r="L381" s="20"/>
      <c r="M381" s="18" t="str">
        <f>IF($L381&gt;0,IF($F381="F",1.11*$L381+VLOOKUP($G381,Ages!$A$3:$AA$10,27,0),1.35*$L381+VLOOKUP($G381,Ages!$A$14:$AA$21,27,0)),"")</f>
        <v/>
      </c>
      <c r="N381" s="20"/>
      <c r="O381" s="20"/>
      <c r="P381" s="18" t="str">
        <f>IF(AND($N381&gt;0,$O381&gt;0),IF($F381="F",IF(SUM($N381,$O381)&lt;=35,1.33*($N381+$O381)-0.013*POWER(($N381+$O381),2)-2.5,0.546*($N381+$O381)+9.7),IF($F381="M",1.21*($N381+$O381)-0.008*POWER(($N381+$O381),2)-VLOOKUP($G381,Ages!$A$26:$B$33,2,0))),"")</f>
        <v/>
      </c>
    </row>
    <row r="382" spans="8:16" s="19" customFormat="1" x14ac:dyDescent="0.2">
      <c r="H382" s="20"/>
      <c r="I382" s="20"/>
      <c r="J382" s="18" t="str">
        <f t="shared" si="5"/>
        <v xml:space="preserve"> </v>
      </c>
      <c r="K382" s="20"/>
      <c r="L382" s="20"/>
      <c r="M382" s="18" t="str">
        <f>IF($L382&gt;0,IF($F382="F",1.11*$L382+VLOOKUP($G382,Ages!$A$3:$AA$10,27,0),1.35*$L382+VLOOKUP($G382,Ages!$A$14:$AA$21,27,0)),"")</f>
        <v/>
      </c>
      <c r="N382" s="20"/>
      <c r="O382" s="20"/>
      <c r="P382" s="18" t="str">
        <f>IF(AND($N382&gt;0,$O382&gt;0),IF($F382="F",IF(SUM($N382,$O382)&lt;=35,1.33*($N382+$O382)-0.013*POWER(($N382+$O382),2)-2.5,0.546*($N382+$O382)+9.7),IF($F382="M",1.21*($N382+$O382)-0.008*POWER(($N382+$O382),2)-VLOOKUP($G382,Ages!$A$26:$B$33,2,0))),"")</f>
        <v/>
      </c>
    </row>
    <row r="383" spans="8:16" s="19" customFormat="1" x14ac:dyDescent="0.2">
      <c r="H383" s="20"/>
      <c r="I383" s="20"/>
      <c r="J383" s="18" t="str">
        <f t="shared" si="5"/>
        <v xml:space="preserve"> </v>
      </c>
      <c r="K383" s="20"/>
      <c r="L383" s="20"/>
      <c r="M383" s="18" t="str">
        <f>IF($L383&gt;0,IF($F383="F",1.11*$L383+VLOOKUP($G383,Ages!$A$3:$AA$10,27,0),1.35*$L383+VLOOKUP($G383,Ages!$A$14:$AA$21,27,0)),"")</f>
        <v/>
      </c>
      <c r="N383" s="20"/>
      <c r="O383" s="20"/>
      <c r="P383" s="18" t="str">
        <f>IF(AND($N383&gt;0,$O383&gt;0),IF($F383="F",IF(SUM($N383,$O383)&lt;=35,1.33*($N383+$O383)-0.013*POWER(($N383+$O383),2)-2.5,0.546*($N383+$O383)+9.7),IF($F383="M",1.21*($N383+$O383)-0.008*POWER(($N383+$O383),2)-VLOOKUP($G383,Ages!$A$26:$B$33,2,0))),"")</f>
        <v/>
      </c>
    </row>
    <row r="384" spans="8:16" s="19" customFormat="1" x14ac:dyDescent="0.2">
      <c r="H384" s="20"/>
      <c r="I384" s="20"/>
      <c r="J384" s="18" t="str">
        <f t="shared" si="5"/>
        <v xml:space="preserve"> </v>
      </c>
      <c r="K384" s="20"/>
      <c r="L384" s="20"/>
      <c r="M384" s="18" t="str">
        <f>IF($L384&gt;0,IF($F384="F",1.11*$L384+VLOOKUP($G384,Ages!$A$3:$AA$10,27,0),1.35*$L384+VLOOKUP($G384,Ages!$A$14:$AA$21,27,0)),"")</f>
        <v/>
      </c>
      <c r="N384" s="20"/>
      <c r="O384" s="20"/>
      <c r="P384" s="18" t="str">
        <f>IF(AND($N384&gt;0,$O384&gt;0),IF($F384="F",IF(SUM($N384,$O384)&lt;=35,1.33*($N384+$O384)-0.013*POWER(($N384+$O384),2)-2.5,0.546*($N384+$O384)+9.7),IF($F384="M",1.21*($N384+$O384)-0.008*POWER(($N384+$O384),2)-VLOOKUP($G384,Ages!$A$26:$B$33,2,0))),"")</f>
        <v/>
      </c>
    </row>
    <row r="385" spans="8:16" s="19" customFormat="1" x14ac:dyDescent="0.2">
      <c r="H385" s="20"/>
      <c r="I385" s="20"/>
      <c r="J385" s="18" t="str">
        <f t="shared" si="5"/>
        <v xml:space="preserve"> </v>
      </c>
      <c r="K385" s="20"/>
      <c r="L385" s="20"/>
      <c r="M385" s="18" t="str">
        <f>IF($L385&gt;0,IF($F385="F",1.11*$L385+VLOOKUP($G385,Ages!$A$3:$AA$10,27,0),1.35*$L385+VLOOKUP($G385,Ages!$A$14:$AA$21,27,0)),"")</f>
        <v/>
      </c>
      <c r="N385" s="20"/>
      <c r="O385" s="20"/>
      <c r="P385" s="18" t="str">
        <f>IF(AND($N385&gt;0,$O385&gt;0),IF($F385="F",IF(SUM($N385,$O385)&lt;=35,1.33*($N385+$O385)-0.013*POWER(($N385+$O385),2)-2.5,0.546*($N385+$O385)+9.7),IF($F385="M",1.21*($N385+$O385)-0.008*POWER(($N385+$O385),2)-VLOOKUP($G385,Ages!$A$26:$B$33,2,0))),"")</f>
        <v/>
      </c>
    </row>
    <row r="386" spans="8:16" s="19" customFormat="1" x14ac:dyDescent="0.2">
      <c r="H386" s="20"/>
      <c r="I386" s="20"/>
      <c r="J386" s="18" t="str">
        <f t="shared" si="5"/>
        <v xml:space="preserve"> </v>
      </c>
      <c r="K386" s="20"/>
      <c r="L386" s="20"/>
      <c r="M386" s="18" t="str">
        <f>IF($L386&gt;0,IF($F386="F",1.11*$L386+VLOOKUP($G386,Ages!$A$3:$AA$10,27,0),1.35*$L386+VLOOKUP($G386,Ages!$A$14:$AA$21,27,0)),"")</f>
        <v/>
      </c>
      <c r="N386" s="20"/>
      <c r="O386" s="20"/>
      <c r="P386" s="18" t="str">
        <f>IF(AND($N386&gt;0,$O386&gt;0),IF($F386="F",IF(SUM($N386,$O386)&lt;=35,1.33*($N386+$O386)-0.013*POWER(($N386+$O386),2)-2.5,0.546*($N386+$O386)+9.7),IF($F386="M",1.21*($N386+$O386)-0.008*POWER(($N386+$O386),2)-VLOOKUP($G386,Ages!$A$26:$B$33,2,0))),"")</f>
        <v/>
      </c>
    </row>
    <row r="387" spans="8:16" s="19" customFormat="1" x14ac:dyDescent="0.2">
      <c r="H387" s="20"/>
      <c r="I387" s="20"/>
      <c r="J387" s="18" t="str">
        <f t="shared" si="5"/>
        <v xml:space="preserve"> </v>
      </c>
      <c r="K387" s="20"/>
      <c r="L387" s="20"/>
      <c r="M387" s="18" t="str">
        <f>IF($L387&gt;0,IF($F387="F",1.11*$L387+VLOOKUP($G387,Ages!$A$3:$AA$10,27,0),1.35*$L387+VLOOKUP($G387,Ages!$A$14:$AA$21,27,0)),"")</f>
        <v/>
      </c>
      <c r="N387" s="20"/>
      <c r="O387" s="20"/>
      <c r="P387" s="18" t="str">
        <f>IF(AND($N387&gt;0,$O387&gt;0),IF($F387="F",IF(SUM($N387,$O387)&lt;=35,1.33*($N387+$O387)-0.013*POWER(($N387+$O387),2)-2.5,0.546*($N387+$O387)+9.7),IF($F387="M",1.21*($N387+$O387)-0.008*POWER(($N387+$O387),2)-VLOOKUP($G387,Ages!$A$26:$B$33,2,0))),"")</f>
        <v/>
      </c>
    </row>
    <row r="388" spans="8:16" s="19" customFormat="1" x14ac:dyDescent="0.2">
      <c r="H388" s="20"/>
      <c r="I388" s="20"/>
      <c r="J388" s="18" t="str">
        <f t="shared" si="5"/>
        <v xml:space="preserve"> </v>
      </c>
      <c r="K388" s="20"/>
      <c r="L388" s="20"/>
      <c r="M388" s="18" t="str">
        <f>IF($L388&gt;0,IF($F388="F",1.11*$L388+VLOOKUP($G388,Ages!$A$3:$AA$10,27,0),1.35*$L388+VLOOKUP($G388,Ages!$A$14:$AA$21,27,0)),"")</f>
        <v/>
      </c>
      <c r="N388" s="20"/>
      <c r="O388" s="20"/>
      <c r="P388" s="18" t="str">
        <f>IF(AND($N388&gt;0,$O388&gt;0),IF($F388="F",IF(SUM($N388,$O388)&lt;=35,1.33*($N388+$O388)-0.013*POWER(($N388+$O388),2)-2.5,0.546*($N388+$O388)+9.7),IF($F388="M",1.21*($N388+$O388)-0.008*POWER(($N388+$O388),2)-VLOOKUP($G388,Ages!$A$26:$B$33,2,0))),"")</f>
        <v/>
      </c>
    </row>
    <row r="389" spans="8:16" s="19" customFormat="1" x14ac:dyDescent="0.2">
      <c r="H389" s="20"/>
      <c r="I389" s="20"/>
      <c r="J389" s="18" t="str">
        <f t="shared" si="5"/>
        <v xml:space="preserve"> </v>
      </c>
      <c r="K389" s="20"/>
      <c r="L389" s="20"/>
      <c r="M389" s="18" t="str">
        <f>IF($L389&gt;0,IF($F389="F",1.11*$L389+VLOOKUP($G389,Ages!$A$3:$AA$10,27,0),1.35*$L389+VLOOKUP($G389,Ages!$A$14:$AA$21,27,0)),"")</f>
        <v/>
      </c>
      <c r="N389" s="20"/>
      <c r="O389" s="20"/>
      <c r="P389" s="18" t="str">
        <f>IF(AND($N389&gt;0,$O389&gt;0),IF($F389="F",IF(SUM($N389,$O389)&lt;=35,1.33*($N389+$O389)-0.013*POWER(($N389+$O389),2)-2.5,0.546*($N389+$O389)+9.7),IF($F389="M",1.21*($N389+$O389)-0.008*POWER(($N389+$O389),2)-VLOOKUP($G389,Ages!$A$26:$B$33,2,0))),"")</f>
        <v/>
      </c>
    </row>
    <row r="390" spans="8:16" s="19" customFormat="1" x14ac:dyDescent="0.2">
      <c r="H390" s="20"/>
      <c r="I390" s="20"/>
      <c r="J390" s="18" t="str">
        <f t="shared" si="5"/>
        <v xml:space="preserve"> </v>
      </c>
      <c r="K390" s="20"/>
      <c r="L390" s="20"/>
      <c r="M390" s="18" t="str">
        <f>IF($L390&gt;0,IF($F390="F",1.11*$L390+VLOOKUP($G390,Ages!$A$3:$AA$10,27,0),1.35*$L390+VLOOKUP($G390,Ages!$A$14:$AA$21,27,0)),"")</f>
        <v/>
      </c>
      <c r="N390" s="20"/>
      <c r="O390" s="20"/>
      <c r="P390" s="18" t="str">
        <f>IF(AND($N390&gt;0,$O390&gt;0),IF($F390="F",IF(SUM($N390,$O390)&lt;=35,1.33*($N390+$O390)-0.013*POWER(($N390+$O390),2)-2.5,0.546*($N390+$O390)+9.7),IF($F390="M",1.21*($N390+$O390)-0.008*POWER(($N390+$O390),2)-VLOOKUP($G390,Ages!$A$26:$B$33,2,0))),"")</f>
        <v/>
      </c>
    </row>
    <row r="391" spans="8:16" s="19" customFormat="1" x14ac:dyDescent="0.2">
      <c r="H391" s="20"/>
      <c r="I391" s="20"/>
      <c r="J391" s="18" t="str">
        <f t="shared" ref="J391:J454" si="6">IF(AND(H391&gt;0,I391&gt;0),(I391/(H391*H391))*703, " ")</f>
        <v xml:space="preserve"> </v>
      </c>
      <c r="K391" s="20"/>
      <c r="L391" s="20"/>
      <c r="M391" s="18" t="str">
        <f>IF($L391&gt;0,IF($F391="F",1.11*$L391+VLOOKUP($G391,Ages!$A$3:$AA$10,27,0),1.35*$L391+VLOOKUP($G391,Ages!$A$14:$AA$21,27,0)),"")</f>
        <v/>
      </c>
      <c r="N391" s="20"/>
      <c r="O391" s="20"/>
      <c r="P391" s="18" t="str">
        <f>IF(AND($N391&gt;0,$O391&gt;0),IF($F391="F",IF(SUM($N391,$O391)&lt;=35,1.33*($N391+$O391)-0.013*POWER(($N391+$O391),2)-2.5,0.546*($N391+$O391)+9.7),IF($F391="M",1.21*($N391+$O391)-0.008*POWER(($N391+$O391),2)-VLOOKUP($G391,Ages!$A$26:$B$33,2,0))),"")</f>
        <v/>
      </c>
    </row>
    <row r="392" spans="8:16" s="19" customFormat="1" x14ac:dyDescent="0.2">
      <c r="H392" s="20"/>
      <c r="I392" s="20"/>
      <c r="J392" s="18" t="str">
        <f t="shared" si="6"/>
        <v xml:space="preserve"> </v>
      </c>
      <c r="K392" s="20"/>
      <c r="L392" s="20"/>
      <c r="M392" s="18" t="str">
        <f>IF($L392&gt;0,IF($F392="F",1.11*$L392+VLOOKUP($G392,Ages!$A$3:$AA$10,27,0),1.35*$L392+VLOOKUP($G392,Ages!$A$14:$AA$21,27,0)),"")</f>
        <v/>
      </c>
      <c r="N392" s="20"/>
      <c r="O392" s="20"/>
      <c r="P392" s="18" t="str">
        <f>IF(AND($N392&gt;0,$O392&gt;0),IF($F392="F",IF(SUM($N392,$O392)&lt;=35,1.33*($N392+$O392)-0.013*POWER(($N392+$O392),2)-2.5,0.546*($N392+$O392)+9.7),IF($F392="M",1.21*($N392+$O392)-0.008*POWER(($N392+$O392),2)-VLOOKUP($G392,Ages!$A$26:$B$33,2,0))),"")</f>
        <v/>
      </c>
    </row>
    <row r="393" spans="8:16" s="19" customFormat="1" x14ac:dyDescent="0.2">
      <c r="H393" s="20"/>
      <c r="I393" s="20"/>
      <c r="J393" s="18" t="str">
        <f t="shared" si="6"/>
        <v xml:space="preserve"> </v>
      </c>
      <c r="K393" s="20"/>
      <c r="L393" s="20"/>
      <c r="M393" s="18" t="str">
        <f>IF($L393&gt;0,IF($F393="F",1.11*$L393+VLOOKUP($G393,Ages!$A$3:$AA$10,27,0),1.35*$L393+VLOOKUP($G393,Ages!$A$14:$AA$21,27,0)),"")</f>
        <v/>
      </c>
      <c r="N393" s="20"/>
      <c r="O393" s="20"/>
      <c r="P393" s="18" t="str">
        <f>IF(AND($N393&gt;0,$O393&gt;0),IF($F393="F",IF(SUM($N393,$O393)&lt;=35,1.33*($N393+$O393)-0.013*POWER(($N393+$O393),2)-2.5,0.546*($N393+$O393)+9.7),IF($F393="M",1.21*($N393+$O393)-0.008*POWER(($N393+$O393),2)-VLOOKUP($G393,Ages!$A$26:$B$33,2,0))),"")</f>
        <v/>
      </c>
    </row>
    <row r="394" spans="8:16" s="19" customFormat="1" x14ac:dyDescent="0.2">
      <c r="H394" s="20"/>
      <c r="I394" s="20"/>
      <c r="J394" s="18" t="str">
        <f t="shared" si="6"/>
        <v xml:space="preserve"> </v>
      </c>
      <c r="K394" s="20"/>
      <c r="L394" s="20"/>
      <c r="M394" s="18" t="str">
        <f>IF($L394&gt;0,IF($F394="F",1.11*$L394+VLOOKUP($G394,Ages!$A$3:$AA$10,27,0),1.35*$L394+VLOOKUP($G394,Ages!$A$14:$AA$21,27,0)),"")</f>
        <v/>
      </c>
      <c r="N394" s="20"/>
      <c r="O394" s="20"/>
      <c r="P394" s="18" t="str">
        <f>IF(AND($N394&gt;0,$O394&gt;0),IF($F394="F",IF(SUM($N394,$O394)&lt;=35,1.33*($N394+$O394)-0.013*POWER(($N394+$O394),2)-2.5,0.546*($N394+$O394)+9.7),IF($F394="M",1.21*($N394+$O394)-0.008*POWER(($N394+$O394),2)-VLOOKUP($G394,Ages!$A$26:$B$33,2,0))),"")</f>
        <v/>
      </c>
    </row>
    <row r="395" spans="8:16" s="19" customFormat="1" x14ac:dyDescent="0.2">
      <c r="H395" s="20"/>
      <c r="I395" s="20"/>
      <c r="J395" s="18" t="str">
        <f t="shared" si="6"/>
        <v xml:space="preserve"> </v>
      </c>
      <c r="K395" s="20"/>
      <c r="L395" s="20"/>
      <c r="M395" s="18" t="str">
        <f>IF($L395&gt;0,IF($F395="F",1.11*$L395+VLOOKUP($G395,Ages!$A$3:$AA$10,27,0),1.35*$L395+VLOOKUP($G395,Ages!$A$14:$AA$21,27,0)),"")</f>
        <v/>
      </c>
      <c r="N395" s="20"/>
      <c r="O395" s="20"/>
      <c r="P395" s="18" t="str">
        <f>IF(AND($N395&gt;0,$O395&gt;0),IF($F395="F",IF(SUM($N395,$O395)&lt;=35,1.33*($N395+$O395)-0.013*POWER(($N395+$O395),2)-2.5,0.546*($N395+$O395)+9.7),IF($F395="M",1.21*($N395+$O395)-0.008*POWER(($N395+$O395),2)-VLOOKUP($G395,Ages!$A$26:$B$33,2,0))),"")</f>
        <v/>
      </c>
    </row>
    <row r="396" spans="8:16" s="19" customFormat="1" x14ac:dyDescent="0.2">
      <c r="H396" s="20"/>
      <c r="I396" s="20"/>
      <c r="J396" s="18" t="str">
        <f t="shared" si="6"/>
        <v xml:space="preserve"> </v>
      </c>
      <c r="K396" s="20"/>
      <c r="L396" s="20"/>
      <c r="M396" s="18" t="str">
        <f>IF($L396&gt;0,IF($F396="F",1.11*$L396+VLOOKUP($G396,Ages!$A$3:$AA$10,27,0),1.35*$L396+VLOOKUP($G396,Ages!$A$14:$AA$21,27,0)),"")</f>
        <v/>
      </c>
      <c r="N396" s="20"/>
      <c r="O396" s="20"/>
      <c r="P396" s="18" t="str">
        <f>IF(AND($N396&gt;0,$O396&gt;0),IF($F396="F",IF(SUM($N396,$O396)&lt;=35,1.33*($N396+$O396)-0.013*POWER(($N396+$O396),2)-2.5,0.546*($N396+$O396)+9.7),IF($F396="M",1.21*($N396+$O396)-0.008*POWER(($N396+$O396),2)-VLOOKUP($G396,Ages!$A$26:$B$33,2,0))),"")</f>
        <v/>
      </c>
    </row>
    <row r="397" spans="8:16" s="19" customFormat="1" x14ac:dyDescent="0.2">
      <c r="H397" s="20"/>
      <c r="I397" s="20"/>
      <c r="J397" s="18" t="str">
        <f t="shared" si="6"/>
        <v xml:space="preserve"> </v>
      </c>
      <c r="K397" s="20"/>
      <c r="L397" s="20"/>
      <c r="M397" s="18" t="str">
        <f>IF($L397&gt;0,IF($F397="F",1.11*$L397+VLOOKUP($G397,Ages!$A$3:$AA$10,27,0),1.35*$L397+VLOOKUP($G397,Ages!$A$14:$AA$21,27,0)),"")</f>
        <v/>
      </c>
      <c r="N397" s="20"/>
      <c r="O397" s="20"/>
      <c r="P397" s="18" t="str">
        <f>IF(AND($N397&gt;0,$O397&gt;0),IF($F397="F",IF(SUM($N397,$O397)&lt;=35,1.33*($N397+$O397)-0.013*POWER(($N397+$O397),2)-2.5,0.546*($N397+$O397)+9.7),IF($F397="M",1.21*($N397+$O397)-0.008*POWER(($N397+$O397),2)-VLOOKUP($G397,Ages!$A$26:$B$33,2,0))),"")</f>
        <v/>
      </c>
    </row>
    <row r="398" spans="8:16" s="19" customFormat="1" x14ac:dyDescent="0.2">
      <c r="H398" s="20"/>
      <c r="I398" s="20"/>
      <c r="J398" s="18" t="str">
        <f t="shared" si="6"/>
        <v xml:space="preserve"> </v>
      </c>
      <c r="K398" s="20"/>
      <c r="L398" s="20"/>
      <c r="M398" s="18" t="str">
        <f>IF($L398&gt;0,IF($F398="F",1.11*$L398+VLOOKUP($G398,Ages!$A$3:$AA$10,27,0),1.35*$L398+VLOOKUP($G398,Ages!$A$14:$AA$21,27,0)),"")</f>
        <v/>
      </c>
      <c r="N398" s="20"/>
      <c r="O398" s="20"/>
      <c r="P398" s="18" t="str">
        <f>IF(AND($N398&gt;0,$O398&gt;0),IF($F398="F",IF(SUM($N398,$O398)&lt;=35,1.33*($N398+$O398)-0.013*POWER(($N398+$O398),2)-2.5,0.546*($N398+$O398)+9.7),IF($F398="M",1.21*($N398+$O398)-0.008*POWER(($N398+$O398),2)-VLOOKUP($G398,Ages!$A$26:$B$33,2,0))),"")</f>
        <v/>
      </c>
    </row>
    <row r="399" spans="8:16" s="19" customFormat="1" x14ac:dyDescent="0.2">
      <c r="H399" s="20"/>
      <c r="I399" s="20"/>
      <c r="J399" s="18" t="str">
        <f t="shared" si="6"/>
        <v xml:space="preserve"> </v>
      </c>
      <c r="K399" s="20"/>
      <c r="L399" s="20"/>
      <c r="M399" s="18" t="str">
        <f>IF($L399&gt;0,IF($F399="F",1.11*$L399+VLOOKUP($G399,Ages!$A$3:$AA$10,27,0),1.35*$L399+VLOOKUP($G399,Ages!$A$14:$AA$21,27,0)),"")</f>
        <v/>
      </c>
      <c r="N399" s="20"/>
      <c r="O399" s="20"/>
      <c r="P399" s="18" t="str">
        <f>IF(AND($N399&gt;0,$O399&gt;0),IF($F399="F",IF(SUM($N399,$O399)&lt;=35,1.33*($N399+$O399)-0.013*POWER(($N399+$O399),2)-2.5,0.546*($N399+$O399)+9.7),IF($F399="M",1.21*($N399+$O399)-0.008*POWER(($N399+$O399),2)-VLOOKUP($G399,Ages!$A$26:$B$33,2,0))),"")</f>
        <v/>
      </c>
    </row>
    <row r="400" spans="8:16" s="19" customFormat="1" x14ac:dyDescent="0.2">
      <c r="H400" s="20"/>
      <c r="I400" s="20"/>
      <c r="J400" s="18" t="str">
        <f t="shared" si="6"/>
        <v xml:space="preserve"> </v>
      </c>
      <c r="K400" s="20"/>
      <c r="L400" s="20"/>
      <c r="M400" s="18" t="str">
        <f>IF($L400&gt;0,IF($F400="F",1.11*$L400+VLOOKUP($G400,Ages!$A$3:$AA$10,27,0),1.35*$L400+VLOOKUP($G400,Ages!$A$14:$AA$21,27,0)),"")</f>
        <v/>
      </c>
      <c r="N400" s="20"/>
      <c r="O400" s="20"/>
      <c r="P400" s="18" t="str">
        <f>IF(AND($N400&gt;0,$O400&gt;0),IF($F400="F",IF(SUM($N400,$O400)&lt;=35,1.33*($N400+$O400)-0.013*POWER(($N400+$O400),2)-2.5,0.546*($N400+$O400)+9.7),IF($F400="M",1.21*($N400+$O400)-0.008*POWER(($N400+$O400),2)-VLOOKUP($G400,Ages!$A$26:$B$33,2,0))),"")</f>
        <v/>
      </c>
    </row>
    <row r="401" spans="8:16" s="19" customFormat="1" x14ac:dyDescent="0.2">
      <c r="H401" s="20"/>
      <c r="I401" s="20"/>
      <c r="J401" s="18" t="str">
        <f t="shared" si="6"/>
        <v xml:space="preserve"> </v>
      </c>
      <c r="K401" s="20"/>
      <c r="L401" s="20"/>
      <c r="M401" s="18" t="str">
        <f>IF($L401&gt;0,IF($F401="F",1.11*$L401+VLOOKUP($G401,Ages!$A$3:$AA$10,27,0),1.35*$L401+VLOOKUP($G401,Ages!$A$14:$AA$21,27,0)),"")</f>
        <v/>
      </c>
      <c r="N401" s="20"/>
      <c r="O401" s="20"/>
      <c r="P401" s="18" t="str">
        <f>IF(AND($N401&gt;0,$O401&gt;0),IF($F401="F",IF(SUM($N401,$O401)&lt;=35,1.33*($N401+$O401)-0.013*POWER(($N401+$O401),2)-2.5,0.546*($N401+$O401)+9.7),IF($F401="M",1.21*($N401+$O401)-0.008*POWER(($N401+$O401),2)-VLOOKUP($G401,Ages!$A$26:$B$33,2,0))),"")</f>
        <v/>
      </c>
    </row>
    <row r="402" spans="8:16" s="19" customFormat="1" x14ac:dyDescent="0.2">
      <c r="H402" s="20"/>
      <c r="I402" s="20"/>
      <c r="J402" s="18" t="str">
        <f t="shared" si="6"/>
        <v xml:space="preserve"> </v>
      </c>
      <c r="K402" s="20"/>
      <c r="L402" s="20"/>
      <c r="M402" s="18" t="str">
        <f>IF($L402&gt;0,IF($F402="F",1.11*$L402+VLOOKUP($G402,Ages!$A$3:$AA$10,27,0),1.35*$L402+VLOOKUP($G402,Ages!$A$14:$AA$21,27,0)),"")</f>
        <v/>
      </c>
      <c r="N402" s="20"/>
      <c r="O402" s="20"/>
      <c r="P402" s="18" t="str">
        <f>IF(AND($N402&gt;0,$O402&gt;0),IF($F402="F",IF(SUM($N402,$O402)&lt;=35,1.33*($N402+$O402)-0.013*POWER(($N402+$O402),2)-2.5,0.546*($N402+$O402)+9.7),IF($F402="M",1.21*($N402+$O402)-0.008*POWER(($N402+$O402),2)-VLOOKUP($G402,Ages!$A$26:$B$33,2,0))),"")</f>
        <v/>
      </c>
    </row>
    <row r="403" spans="8:16" s="19" customFormat="1" x14ac:dyDescent="0.2">
      <c r="H403" s="20"/>
      <c r="I403" s="20"/>
      <c r="J403" s="18" t="str">
        <f t="shared" si="6"/>
        <v xml:space="preserve"> </v>
      </c>
      <c r="K403" s="20"/>
      <c r="L403" s="20"/>
      <c r="M403" s="18" t="str">
        <f>IF($L403&gt;0,IF($F403="F",1.11*$L403+VLOOKUP($G403,Ages!$A$3:$AA$10,27,0),1.35*$L403+VLOOKUP($G403,Ages!$A$14:$AA$21,27,0)),"")</f>
        <v/>
      </c>
      <c r="N403" s="20"/>
      <c r="O403" s="20"/>
      <c r="P403" s="18" t="str">
        <f>IF(AND($N403&gt;0,$O403&gt;0),IF($F403="F",IF(SUM($N403,$O403)&lt;=35,1.33*($N403+$O403)-0.013*POWER(($N403+$O403),2)-2.5,0.546*($N403+$O403)+9.7),IF($F403="M",1.21*($N403+$O403)-0.008*POWER(($N403+$O403),2)-VLOOKUP($G403,Ages!$A$26:$B$33,2,0))),"")</f>
        <v/>
      </c>
    </row>
    <row r="404" spans="8:16" s="19" customFormat="1" x14ac:dyDescent="0.2">
      <c r="H404" s="20"/>
      <c r="I404" s="20"/>
      <c r="J404" s="18" t="str">
        <f t="shared" si="6"/>
        <v xml:space="preserve"> </v>
      </c>
      <c r="K404" s="20"/>
      <c r="L404" s="20"/>
      <c r="M404" s="18" t="str">
        <f>IF($L404&gt;0,IF($F404="F",1.11*$L404+VLOOKUP($G404,Ages!$A$3:$AA$10,27,0),1.35*$L404+VLOOKUP($G404,Ages!$A$14:$AA$21,27,0)),"")</f>
        <v/>
      </c>
      <c r="N404" s="20"/>
      <c r="O404" s="20"/>
      <c r="P404" s="18" t="str">
        <f>IF(AND($N404&gt;0,$O404&gt;0),IF($F404="F",IF(SUM($N404,$O404)&lt;=35,1.33*($N404+$O404)-0.013*POWER(($N404+$O404),2)-2.5,0.546*($N404+$O404)+9.7),IF($F404="M",1.21*($N404+$O404)-0.008*POWER(($N404+$O404),2)-VLOOKUP($G404,Ages!$A$26:$B$33,2,0))),"")</f>
        <v/>
      </c>
    </row>
    <row r="405" spans="8:16" s="19" customFormat="1" x14ac:dyDescent="0.2">
      <c r="H405" s="20"/>
      <c r="I405" s="20"/>
      <c r="J405" s="18" t="str">
        <f t="shared" si="6"/>
        <v xml:space="preserve"> </v>
      </c>
      <c r="K405" s="20"/>
      <c r="L405" s="20"/>
      <c r="M405" s="18" t="str">
        <f>IF($L405&gt;0,IF($F405="F",1.11*$L405+VLOOKUP($G405,Ages!$A$3:$AA$10,27,0),1.35*$L405+VLOOKUP($G405,Ages!$A$14:$AA$21,27,0)),"")</f>
        <v/>
      </c>
      <c r="N405" s="20"/>
      <c r="O405" s="20"/>
      <c r="P405" s="18" t="str">
        <f>IF(AND($N405&gt;0,$O405&gt;0),IF($F405="F",IF(SUM($N405,$O405)&lt;=35,1.33*($N405+$O405)-0.013*POWER(($N405+$O405),2)-2.5,0.546*($N405+$O405)+9.7),IF($F405="M",1.21*($N405+$O405)-0.008*POWER(($N405+$O405),2)-VLOOKUP($G405,Ages!$A$26:$B$33,2,0))),"")</f>
        <v/>
      </c>
    </row>
    <row r="406" spans="8:16" s="19" customFormat="1" x14ac:dyDescent="0.2">
      <c r="H406" s="20"/>
      <c r="I406" s="20"/>
      <c r="J406" s="18" t="str">
        <f t="shared" si="6"/>
        <v xml:space="preserve"> </v>
      </c>
      <c r="K406" s="20"/>
      <c r="L406" s="20"/>
      <c r="M406" s="18" t="str">
        <f>IF($L406&gt;0,IF($F406="F",1.11*$L406+VLOOKUP($G406,Ages!$A$3:$AA$10,27,0),1.35*$L406+VLOOKUP($G406,Ages!$A$14:$AA$21,27,0)),"")</f>
        <v/>
      </c>
      <c r="N406" s="20"/>
      <c r="O406" s="20"/>
      <c r="P406" s="18" t="str">
        <f>IF(AND($N406&gt;0,$O406&gt;0),IF($F406="F",IF(SUM($N406,$O406)&lt;=35,1.33*($N406+$O406)-0.013*POWER(($N406+$O406),2)-2.5,0.546*($N406+$O406)+9.7),IF($F406="M",1.21*($N406+$O406)-0.008*POWER(($N406+$O406),2)-VLOOKUP($G406,Ages!$A$26:$B$33,2,0))),"")</f>
        <v/>
      </c>
    </row>
    <row r="407" spans="8:16" s="19" customFormat="1" x14ac:dyDescent="0.2">
      <c r="H407" s="20"/>
      <c r="I407" s="20"/>
      <c r="J407" s="18" t="str">
        <f t="shared" si="6"/>
        <v xml:space="preserve"> </v>
      </c>
      <c r="K407" s="20"/>
      <c r="L407" s="20"/>
      <c r="M407" s="18" t="str">
        <f>IF($L407&gt;0,IF($F407="F",1.11*$L407+VLOOKUP($G407,Ages!$A$3:$AA$10,27,0),1.35*$L407+VLOOKUP($G407,Ages!$A$14:$AA$21,27,0)),"")</f>
        <v/>
      </c>
      <c r="N407" s="20"/>
      <c r="O407" s="20"/>
      <c r="P407" s="18" t="str">
        <f>IF(AND($N407&gt;0,$O407&gt;0),IF($F407="F",IF(SUM($N407,$O407)&lt;=35,1.33*($N407+$O407)-0.013*POWER(($N407+$O407),2)-2.5,0.546*($N407+$O407)+9.7),IF($F407="M",1.21*($N407+$O407)-0.008*POWER(($N407+$O407),2)-VLOOKUP($G407,Ages!$A$26:$B$33,2,0))),"")</f>
        <v/>
      </c>
    </row>
    <row r="408" spans="8:16" s="19" customFormat="1" x14ac:dyDescent="0.2">
      <c r="H408" s="20"/>
      <c r="I408" s="20"/>
      <c r="J408" s="18" t="str">
        <f t="shared" si="6"/>
        <v xml:space="preserve"> </v>
      </c>
      <c r="K408" s="20"/>
      <c r="L408" s="20"/>
      <c r="M408" s="18" t="str">
        <f>IF($L408&gt;0,IF($F408="F",1.11*$L408+VLOOKUP($G408,Ages!$A$3:$AA$10,27,0),1.35*$L408+VLOOKUP($G408,Ages!$A$14:$AA$21,27,0)),"")</f>
        <v/>
      </c>
      <c r="N408" s="20"/>
      <c r="O408" s="20"/>
      <c r="P408" s="18" t="str">
        <f>IF(AND($N408&gt;0,$O408&gt;0),IF($F408="F",IF(SUM($N408,$O408)&lt;=35,1.33*($N408+$O408)-0.013*POWER(($N408+$O408),2)-2.5,0.546*($N408+$O408)+9.7),IF($F408="M",1.21*($N408+$O408)-0.008*POWER(($N408+$O408),2)-VLOOKUP($G408,Ages!$A$26:$B$33,2,0))),"")</f>
        <v/>
      </c>
    </row>
    <row r="409" spans="8:16" s="19" customFormat="1" x14ac:dyDescent="0.2">
      <c r="H409" s="20"/>
      <c r="I409" s="20"/>
      <c r="J409" s="18" t="str">
        <f t="shared" si="6"/>
        <v xml:space="preserve"> </v>
      </c>
      <c r="K409" s="20"/>
      <c r="L409" s="20"/>
      <c r="M409" s="18" t="str">
        <f>IF($L409&gt;0,IF($F409="F",1.11*$L409+VLOOKUP($G409,Ages!$A$3:$AA$10,27,0),1.35*$L409+VLOOKUP($G409,Ages!$A$14:$AA$21,27,0)),"")</f>
        <v/>
      </c>
      <c r="N409" s="20"/>
      <c r="O409" s="20"/>
      <c r="P409" s="18" t="str">
        <f>IF(AND($N409&gt;0,$O409&gt;0),IF($F409="F",IF(SUM($N409,$O409)&lt;=35,1.33*($N409+$O409)-0.013*POWER(($N409+$O409),2)-2.5,0.546*($N409+$O409)+9.7),IF($F409="M",1.21*($N409+$O409)-0.008*POWER(($N409+$O409),2)-VLOOKUP($G409,Ages!$A$26:$B$33,2,0))),"")</f>
        <v/>
      </c>
    </row>
    <row r="410" spans="8:16" s="19" customFormat="1" x14ac:dyDescent="0.2">
      <c r="H410" s="20"/>
      <c r="I410" s="20"/>
      <c r="J410" s="18" t="str">
        <f t="shared" si="6"/>
        <v xml:space="preserve"> </v>
      </c>
      <c r="K410" s="20"/>
      <c r="L410" s="20"/>
      <c r="M410" s="18" t="str">
        <f>IF($L410&gt;0,IF($F410="F",1.11*$L410+VLOOKUP($G410,Ages!$A$3:$AA$10,27,0),1.35*$L410+VLOOKUP($G410,Ages!$A$14:$AA$21,27,0)),"")</f>
        <v/>
      </c>
      <c r="N410" s="20"/>
      <c r="O410" s="20"/>
      <c r="P410" s="18" t="str">
        <f>IF(AND($N410&gt;0,$O410&gt;0),IF($F410="F",IF(SUM($N410,$O410)&lt;=35,1.33*($N410+$O410)-0.013*POWER(($N410+$O410),2)-2.5,0.546*($N410+$O410)+9.7),IF($F410="M",1.21*($N410+$O410)-0.008*POWER(($N410+$O410),2)-VLOOKUP($G410,Ages!$A$26:$B$33,2,0))),"")</f>
        <v/>
      </c>
    </row>
    <row r="411" spans="8:16" s="19" customFormat="1" x14ac:dyDescent="0.2">
      <c r="H411" s="20"/>
      <c r="I411" s="20"/>
      <c r="J411" s="18" t="str">
        <f t="shared" si="6"/>
        <v xml:space="preserve"> </v>
      </c>
      <c r="K411" s="20"/>
      <c r="L411" s="20"/>
      <c r="M411" s="18" t="str">
        <f>IF($L411&gt;0,IF($F411="F",1.11*$L411+VLOOKUP($G411,Ages!$A$3:$AA$10,27,0),1.35*$L411+VLOOKUP($G411,Ages!$A$14:$AA$21,27,0)),"")</f>
        <v/>
      </c>
      <c r="N411" s="20"/>
      <c r="O411" s="20"/>
      <c r="P411" s="18" t="str">
        <f>IF(AND($N411&gt;0,$O411&gt;0),IF($F411="F",IF(SUM($N411,$O411)&lt;=35,1.33*($N411+$O411)-0.013*POWER(($N411+$O411),2)-2.5,0.546*($N411+$O411)+9.7),IF($F411="M",1.21*($N411+$O411)-0.008*POWER(($N411+$O411),2)-VLOOKUP($G411,Ages!$A$26:$B$33,2,0))),"")</f>
        <v/>
      </c>
    </row>
    <row r="412" spans="8:16" s="19" customFormat="1" x14ac:dyDescent="0.2">
      <c r="H412" s="20"/>
      <c r="I412" s="20"/>
      <c r="J412" s="18" t="str">
        <f t="shared" si="6"/>
        <v xml:space="preserve"> </v>
      </c>
      <c r="K412" s="20"/>
      <c r="L412" s="20"/>
      <c r="M412" s="18" t="str">
        <f>IF($L412&gt;0,IF($F412="F",1.11*$L412+VLOOKUP($G412,Ages!$A$3:$AA$10,27,0),1.35*$L412+VLOOKUP($G412,Ages!$A$14:$AA$21,27,0)),"")</f>
        <v/>
      </c>
      <c r="N412" s="20"/>
      <c r="O412" s="20"/>
      <c r="P412" s="18" t="str">
        <f>IF(AND($N412&gt;0,$O412&gt;0),IF($F412="F",IF(SUM($N412,$O412)&lt;=35,1.33*($N412+$O412)-0.013*POWER(($N412+$O412),2)-2.5,0.546*($N412+$O412)+9.7),IF($F412="M",1.21*($N412+$O412)-0.008*POWER(($N412+$O412),2)-VLOOKUP($G412,Ages!$A$26:$B$33,2,0))),"")</f>
        <v/>
      </c>
    </row>
    <row r="413" spans="8:16" s="19" customFormat="1" x14ac:dyDescent="0.2">
      <c r="H413" s="20"/>
      <c r="I413" s="20"/>
      <c r="J413" s="18" t="str">
        <f t="shared" si="6"/>
        <v xml:space="preserve"> </v>
      </c>
      <c r="K413" s="20"/>
      <c r="L413" s="20"/>
      <c r="M413" s="18" t="str">
        <f>IF($L413&gt;0,IF($F413="F",1.11*$L413+VLOOKUP($G413,Ages!$A$3:$AA$10,27,0),1.35*$L413+VLOOKUP($G413,Ages!$A$14:$AA$21,27,0)),"")</f>
        <v/>
      </c>
      <c r="N413" s="20"/>
      <c r="O413" s="20"/>
      <c r="P413" s="18" t="str">
        <f>IF(AND($N413&gt;0,$O413&gt;0),IF($F413="F",IF(SUM($N413,$O413)&lt;=35,1.33*($N413+$O413)-0.013*POWER(($N413+$O413),2)-2.5,0.546*($N413+$O413)+9.7),IF($F413="M",1.21*($N413+$O413)-0.008*POWER(($N413+$O413),2)-VLOOKUP($G413,Ages!$A$26:$B$33,2,0))),"")</f>
        <v/>
      </c>
    </row>
    <row r="414" spans="8:16" s="19" customFormat="1" x14ac:dyDescent="0.2">
      <c r="H414" s="20"/>
      <c r="I414" s="20"/>
      <c r="J414" s="18" t="str">
        <f t="shared" si="6"/>
        <v xml:space="preserve"> </v>
      </c>
      <c r="K414" s="20"/>
      <c r="L414" s="20"/>
      <c r="M414" s="18" t="str">
        <f>IF($L414&gt;0,IF($F414="F",1.11*$L414+VLOOKUP($G414,Ages!$A$3:$AA$10,27,0),1.35*$L414+VLOOKUP($G414,Ages!$A$14:$AA$21,27,0)),"")</f>
        <v/>
      </c>
      <c r="N414" s="20"/>
      <c r="O414" s="20"/>
      <c r="P414" s="18" t="str">
        <f>IF(AND($N414&gt;0,$O414&gt;0),IF($F414="F",IF(SUM($N414,$O414)&lt;=35,1.33*($N414+$O414)-0.013*POWER(($N414+$O414),2)-2.5,0.546*($N414+$O414)+9.7),IF($F414="M",1.21*($N414+$O414)-0.008*POWER(($N414+$O414),2)-VLOOKUP($G414,Ages!$A$26:$B$33,2,0))),"")</f>
        <v/>
      </c>
    </row>
    <row r="415" spans="8:16" s="19" customFormat="1" x14ac:dyDescent="0.2">
      <c r="H415" s="20"/>
      <c r="I415" s="20"/>
      <c r="J415" s="18" t="str">
        <f t="shared" si="6"/>
        <v xml:space="preserve"> </v>
      </c>
      <c r="K415" s="20"/>
      <c r="L415" s="20"/>
      <c r="M415" s="18" t="str">
        <f>IF($L415&gt;0,IF($F415="F",1.11*$L415+VLOOKUP($G415,Ages!$A$3:$AA$10,27,0),1.35*$L415+VLOOKUP($G415,Ages!$A$14:$AA$21,27,0)),"")</f>
        <v/>
      </c>
      <c r="N415" s="20"/>
      <c r="O415" s="20"/>
      <c r="P415" s="18" t="str">
        <f>IF(AND($N415&gt;0,$O415&gt;0),IF($F415="F",IF(SUM($N415,$O415)&lt;=35,1.33*($N415+$O415)-0.013*POWER(($N415+$O415),2)-2.5,0.546*($N415+$O415)+9.7),IF($F415="M",1.21*($N415+$O415)-0.008*POWER(($N415+$O415),2)-VLOOKUP($G415,Ages!$A$26:$B$33,2,0))),"")</f>
        <v/>
      </c>
    </row>
    <row r="416" spans="8:16" s="19" customFormat="1" x14ac:dyDescent="0.2">
      <c r="H416" s="20"/>
      <c r="I416" s="20"/>
      <c r="J416" s="18" t="str">
        <f t="shared" si="6"/>
        <v xml:space="preserve"> </v>
      </c>
      <c r="K416" s="20"/>
      <c r="L416" s="20"/>
      <c r="M416" s="18" t="str">
        <f>IF($L416&gt;0,IF($F416="F",1.11*$L416+VLOOKUP($G416,Ages!$A$3:$AA$10,27,0),1.35*$L416+VLOOKUP($G416,Ages!$A$14:$AA$21,27,0)),"")</f>
        <v/>
      </c>
      <c r="N416" s="20"/>
      <c r="O416" s="20"/>
      <c r="P416" s="18" t="str">
        <f>IF(AND($N416&gt;0,$O416&gt;0),IF($F416="F",IF(SUM($N416,$O416)&lt;=35,1.33*($N416+$O416)-0.013*POWER(($N416+$O416),2)-2.5,0.546*($N416+$O416)+9.7),IF($F416="M",1.21*($N416+$O416)-0.008*POWER(($N416+$O416),2)-VLOOKUP($G416,Ages!$A$26:$B$33,2,0))),"")</f>
        <v/>
      </c>
    </row>
    <row r="417" spans="8:16" s="19" customFormat="1" x14ac:dyDescent="0.2">
      <c r="H417" s="20"/>
      <c r="I417" s="20"/>
      <c r="J417" s="18" t="str">
        <f t="shared" si="6"/>
        <v xml:space="preserve"> </v>
      </c>
      <c r="K417" s="20"/>
      <c r="L417" s="20"/>
      <c r="M417" s="18" t="str">
        <f>IF($L417&gt;0,IF($F417="F",1.11*$L417+VLOOKUP($G417,Ages!$A$3:$AA$10,27,0),1.35*$L417+VLOOKUP($G417,Ages!$A$14:$AA$21,27,0)),"")</f>
        <v/>
      </c>
      <c r="N417" s="20"/>
      <c r="O417" s="20"/>
      <c r="P417" s="18" t="str">
        <f>IF(AND($N417&gt;0,$O417&gt;0),IF($F417="F",IF(SUM($N417,$O417)&lt;=35,1.33*($N417+$O417)-0.013*POWER(($N417+$O417),2)-2.5,0.546*($N417+$O417)+9.7),IF($F417="M",1.21*($N417+$O417)-0.008*POWER(($N417+$O417),2)-VLOOKUP($G417,Ages!$A$26:$B$33,2,0))),"")</f>
        <v/>
      </c>
    </row>
    <row r="418" spans="8:16" s="19" customFormat="1" x14ac:dyDescent="0.2">
      <c r="H418" s="20"/>
      <c r="I418" s="20"/>
      <c r="J418" s="18" t="str">
        <f t="shared" si="6"/>
        <v xml:space="preserve"> </v>
      </c>
      <c r="K418" s="20"/>
      <c r="L418" s="20"/>
      <c r="M418" s="18" t="str">
        <f>IF($L418&gt;0,IF($F418="F",1.11*$L418+VLOOKUP($G418,Ages!$A$3:$AA$10,27,0),1.35*$L418+VLOOKUP($G418,Ages!$A$14:$AA$21,27,0)),"")</f>
        <v/>
      </c>
      <c r="N418" s="20"/>
      <c r="O418" s="20"/>
      <c r="P418" s="18" t="str">
        <f>IF(AND($N418&gt;0,$O418&gt;0),IF($F418="F",IF(SUM($N418,$O418)&lt;=35,1.33*($N418+$O418)-0.013*POWER(($N418+$O418),2)-2.5,0.546*($N418+$O418)+9.7),IF($F418="M",1.21*($N418+$O418)-0.008*POWER(($N418+$O418),2)-VLOOKUP($G418,Ages!$A$26:$B$33,2,0))),"")</f>
        <v/>
      </c>
    </row>
    <row r="419" spans="8:16" s="19" customFormat="1" x14ac:dyDescent="0.2">
      <c r="H419" s="20"/>
      <c r="I419" s="20"/>
      <c r="J419" s="18" t="str">
        <f t="shared" si="6"/>
        <v xml:space="preserve"> </v>
      </c>
      <c r="K419" s="20"/>
      <c r="L419" s="20"/>
      <c r="M419" s="18" t="str">
        <f>IF($L419&gt;0,IF($F419="F",1.11*$L419+VLOOKUP($G419,Ages!$A$3:$AA$10,27,0),1.35*$L419+VLOOKUP($G419,Ages!$A$14:$AA$21,27,0)),"")</f>
        <v/>
      </c>
      <c r="N419" s="20"/>
      <c r="O419" s="20"/>
      <c r="P419" s="18" t="str">
        <f>IF(AND($N419&gt;0,$O419&gt;0),IF($F419="F",IF(SUM($N419,$O419)&lt;=35,1.33*($N419+$O419)-0.013*POWER(($N419+$O419),2)-2.5,0.546*($N419+$O419)+9.7),IF($F419="M",1.21*($N419+$O419)-0.008*POWER(($N419+$O419),2)-VLOOKUP($G419,Ages!$A$26:$B$33,2,0))),"")</f>
        <v/>
      </c>
    </row>
    <row r="420" spans="8:16" s="19" customFormat="1" x14ac:dyDescent="0.2">
      <c r="H420" s="20"/>
      <c r="I420" s="20"/>
      <c r="J420" s="18" t="str">
        <f t="shared" si="6"/>
        <v xml:space="preserve"> </v>
      </c>
      <c r="K420" s="20"/>
      <c r="L420" s="20"/>
      <c r="M420" s="18" t="str">
        <f>IF($L420&gt;0,IF($F420="F",1.11*$L420+VLOOKUP($G420,Ages!$A$3:$AA$10,27,0),1.35*$L420+VLOOKUP($G420,Ages!$A$14:$AA$21,27,0)),"")</f>
        <v/>
      </c>
      <c r="N420" s="20"/>
      <c r="O420" s="20"/>
      <c r="P420" s="18" t="str">
        <f>IF(AND($N420&gt;0,$O420&gt;0),IF($F420="F",IF(SUM($N420,$O420)&lt;=35,1.33*($N420+$O420)-0.013*POWER(($N420+$O420),2)-2.5,0.546*($N420+$O420)+9.7),IF($F420="M",1.21*($N420+$O420)-0.008*POWER(($N420+$O420),2)-VLOOKUP($G420,Ages!$A$26:$B$33,2,0))),"")</f>
        <v/>
      </c>
    </row>
    <row r="421" spans="8:16" s="19" customFormat="1" x14ac:dyDescent="0.2">
      <c r="H421" s="20"/>
      <c r="I421" s="20"/>
      <c r="J421" s="18" t="str">
        <f t="shared" si="6"/>
        <v xml:space="preserve"> </v>
      </c>
      <c r="K421" s="20"/>
      <c r="L421" s="20"/>
      <c r="M421" s="18" t="str">
        <f>IF($L421&gt;0,IF($F421="F",1.11*$L421+VLOOKUP($G421,Ages!$A$3:$AA$10,27,0),1.35*$L421+VLOOKUP($G421,Ages!$A$14:$AA$21,27,0)),"")</f>
        <v/>
      </c>
      <c r="N421" s="20"/>
      <c r="O421" s="20"/>
      <c r="P421" s="18" t="str">
        <f>IF(AND($N421&gt;0,$O421&gt;0),IF($F421="F",IF(SUM($N421,$O421)&lt;=35,1.33*($N421+$O421)-0.013*POWER(($N421+$O421),2)-2.5,0.546*($N421+$O421)+9.7),IF($F421="M",1.21*($N421+$O421)-0.008*POWER(($N421+$O421),2)-VLOOKUP($G421,Ages!$A$26:$B$33,2,0))),"")</f>
        <v/>
      </c>
    </row>
    <row r="422" spans="8:16" s="19" customFormat="1" x14ac:dyDescent="0.2">
      <c r="H422" s="20"/>
      <c r="I422" s="20"/>
      <c r="J422" s="18" t="str">
        <f t="shared" si="6"/>
        <v xml:space="preserve"> </v>
      </c>
      <c r="K422" s="20"/>
      <c r="L422" s="20"/>
      <c r="M422" s="18" t="str">
        <f>IF($L422&gt;0,IF($F422="F",1.11*$L422+VLOOKUP($G422,Ages!$A$3:$AA$10,27,0),1.35*$L422+VLOOKUP($G422,Ages!$A$14:$AA$21,27,0)),"")</f>
        <v/>
      </c>
      <c r="N422" s="20"/>
      <c r="O422" s="20"/>
      <c r="P422" s="18" t="str">
        <f>IF(AND($N422&gt;0,$O422&gt;0),IF($F422="F",IF(SUM($N422,$O422)&lt;=35,1.33*($N422+$O422)-0.013*POWER(($N422+$O422),2)-2.5,0.546*($N422+$O422)+9.7),IF($F422="M",1.21*($N422+$O422)-0.008*POWER(($N422+$O422),2)-VLOOKUP($G422,Ages!$A$26:$B$33,2,0))),"")</f>
        <v/>
      </c>
    </row>
    <row r="423" spans="8:16" s="19" customFormat="1" x14ac:dyDescent="0.2">
      <c r="H423" s="20"/>
      <c r="I423" s="20"/>
      <c r="J423" s="18" t="str">
        <f t="shared" si="6"/>
        <v xml:space="preserve"> </v>
      </c>
      <c r="K423" s="20"/>
      <c r="L423" s="20"/>
      <c r="M423" s="18" t="str">
        <f>IF($L423&gt;0,IF($F423="F",1.11*$L423+VLOOKUP($G423,Ages!$A$3:$AA$10,27,0),1.35*$L423+VLOOKUP($G423,Ages!$A$14:$AA$21,27,0)),"")</f>
        <v/>
      </c>
      <c r="N423" s="20"/>
      <c r="O423" s="20"/>
      <c r="P423" s="18" t="str">
        <f>IF(AND($N423&gt;0,$O423&gt;0),IF($F423="F",IF(SUM($N423,$O423)&lt;=35,1.33*($N423+$O423)-0.013*POWER(($N423+$O423),2)-2.5,0.546*($N423+$O423)+9.7),IF($F423="M",1.21*($N423+$O423)-0.008*POWER(($N423+$O423),2)-VLOOKUP($G423,Ages!$A$26:$B$33,2,0))),"")</f>
        <v/>
      </c>
    </row>
    <row r="424" spans="8:16" s="19" customFormat="1" x14ac:dyDescent="0.2">
      <c r="H424" s="20"/>
      <c r="I424" s="20"/>
      <c r="J424" s="18" t="str">
        <f t="shared" si="6"/>
        <v xml:space="preserve"> </v>
      </c>
      <c r="K424" s="20"/>
      <c r="L424" s="20"/>
      <c r="M424" s="18" t="str">
        <f>IF($L424&gt;0,IF($F424="F",1.11*$L424+VLOOKUP($G424,Ages!$A$3:$AA$10,27,0),1.35*$L424+VLOOKUP($G424,Ages!$A$14:$AA$21,27,0)),"")</f>
        <v/>
      </c>
      <c r="N424" s="20"/>
      <c r="O424" s="20"/>
      <c r="P424" s="18" t="str">
        <f>IF(AND($N424&gt;0,$O424&gt;0),IF($F424="F",IF(SUM($N424,$O424)&lt;=35,1.33*($N424+$O424)-0.013*POWER(($N424+$O424),2)-2.5,0.546*($N424+$O424)+9.7),IF($F424="M",1.21*($N424+$O424)-0.008*POWER(($N424+$O424),2)-VLOOKUP($G424,Ages!$A$26:$B$33,2,0))),"")</f>
        <v/>
      </c>
    </row>
    <row r="425" spans="8:16" s="19" customFormat="1" x14ac:dyDescent="0.2">
      <c r="H425" s="20"/>
      <c r="I425" s="20"/>
      <c r="J425" s="18" t="str">
        <f t="shared" si="6"/>
        <v xml:space="preserve"> </v>
      </c>
      <c r="K425" s="20"/>
      <c r="L425" s="20"/>
      <c r="M425" s="18" t="str">
        <f>IF($L425&gt;0,IF($F425="F",1.11*$L425+VLOOKUP($G425,Ages!$A$3:$AA$10,27,0),1.35*$L425+VLOOKUP($G425,Ages!$A$14:$AA$21,27,0)),"")</f>
        <v/>
      </c>
      <c r="N425" s="20"/>
      <c r="O425" s="20"/>
      <c r="P425" s="18" t="str">
        <f>IF(AND($N425&gt;0,$O425&gt;0),IF($F425="F",IF(SUM($N425,$O425)&lt;=35,1.33*($N425+$O425)-0.013*POWER(($N425+$O425),2)-2.5,0.546*($N425+$O425)+9.7),IF($F425="M",1.21*($N425+$O425)-0.008*POWER(($N425+$O425),2)-VLOOKUP($G425,Ages!$A$26:$B$33,2,0))),"")</f>
        <v/>
      </c>
    </row>
    <row r="426" spans="8:16" s="19" customFormat="1" x14ac:dyDescent="0.2">
      <c r="H426" s="20"/>
      <c r="I426" s="20"/>
      <c r="J426" s="18" t="str">
        <f t="shared" si="6"/>
        <v xml:space="preserve"> </v>
      </c>
      <c r="K426" s="20"/>
      <c r="L426" s="20"/>
      <c r="M426" s="18" t="str">
        <f>IF($L426&gt;0,IF($F426="F",1.11*$L426+VLOOKUP($G426,Ages!$A$3:$AA$10,27,0),1.35*$L426+VLOOKUP($G426,Ages!$A$14:$AA$21,27,0)),"")</f>
        <v/>
      </c>
      <c r="N426" s="20"/>
      <c r="O426" s="20"/>
      <c r="P426" s="18" t="str">
        <f>IF(AND($N426&gt;0,$O426&gt;0),IF($F426="F",IF(SUM($N426,$O426)&lt;=35,1.33*($N426+$O426)-0.013*POWER(($N426+$O426),2)-2.5,0.546*($N426+$O426)+9.7),IF($F426="M",1.21*($N426+$O426)-0.008*POWER(($N426+$O426),2)-VLOOKUP($G426,Ages!$A$26:$B$33,2,0))),"")</f>
        <v/>
      </c>
    </row>
    <row r="427" spans="8:16" s="19" customFormat="1" x14ac:dyDescent="0.2">
      <c r="H427" s="20"/>
      <c r="I427" s="20"/>
      <c r="J427" s="18" t="str">
        <f t="shared" si="6"/>
        <v xml:space="preserve"> </v>
      </c>
      <c r="K427" s="20"/>
      <c r="L427" s="20"/>
      <c r="M427" s="18" t="str">
        <f>IF($L427&gt;0,IF($F427="F",1.11*$L427+VLOOKUP($G427,Ages!$A$3:$AA$10,27,0),1.35*$L427+VLOOKUP($G427,Ages!$A$14:$AA$21,27,0)),"")</f>
        <v/>
      </c>
      <c r="N427" s="20"/>
      <c r="O427" s="20"/>
      <c r="P427" s="18" t="str">
        <f>IF(AND($N427&gt;0,$O427&gt;0),IF($F427="F",IF(SUM($N427,$O427)&lt;=35,1.33*($N427+$O427)-0.013*POWER(($N427+$O427),2)-2.5,0.546*($N427+$O427)+9.7),IF($F427="M",1.21*($N427+$O427)-0.008*POWER(($N427+$O427),2)-VLOOKUP($G427,Ages!$A$26:$B$33,2,0))),"")</f>
        <v/>
      </c>
    </row>
    <row r="428" spans="8:16" s="19" customFormat="1" x14ac:dyDescent="0.2">
      <c r="H428" s="20"/>
      <c r="I428" s="20"/>
      <c r="J428" s="18" t="str">
        <f t="shared" si="6"/>
        <v xml:space="preserve"> </v>
      </c>
      <c r="K428" s="20"/>
      <c r="L428" s="20"/>
      <c r="M428" s="18" t="str">
        <f>IF($L428&gt;0,IF($F428="F",1.11*$L428+VLOOKUP($G428,Ages!$A$3:$AA$10,27,0),1.35*$L428+VLOOKUP($G428,Ages!$A$14:$AA$21,27,0)),"")</f>
        <v/>
      </c>
      <c r="N428" s="20"/>
      <c r="O428" s="20"/>
      <c r="P428" s="18" t="str">
        <f>IF(AND($N428&gt;0,$O428&gt;0),IF($F428="F",IF(SUM($N428,$O428)&lt;=35,1.33*($N428+$O428)-0.013*POWER(($N428+$O428),2)-2.5,0.546*($N428+$O428)+9.7),IF($F428="M",1.21*($N428+$O428)-0.008*POWER(($N428+$O428),2)-VLOOKUP($G428,Ages!$A$26:$B$33,2,0))),"")</f>
        <v/>
      </c>
    </row>
    <row r="429" spans="8:16" s="19" customFormat="1" x14ac:dyDescent="0.2">
      <c r="H429" s="20"/>
      <c r="I429" s="20"/>
      <c r="J429" s="18" t="str">
        <f t="shared" si="6"/>
        <v xml:space="preserve"> </v>
      </c>
      <c r="K429" s="20"/>
      <c r="L429" s="20"/>
      <c r="M429" s="18" t="str">
        <f>IF($L429&gt;0,IF($F429="F",1.11*$L429+VLOOKUP($G429,Ages!$A$3:$AA$10,27,0),1.35*$L429+VLOOKUP($G429,Ages!$A$14:$AA$21,27,0)),"")</f>
        <v/>
      </c>
      <c r="N429" s="20"/>
      <c r="O429" s="20"/>
      <c r="P429" s="18" t="str">
        <f>IF(AND($N429&gt;0,$O429&gt;0),IF($F429="F",IF(SUM($N429,$O429)&lt;=35,1.33*($N429+$O429)-0.013*POWER(($N429+$O429),2)-2.5,0.546*($N429+$O429)+9.7),IF($F429="M",1.21*($N429+$O429)-0.008*POWER(($N429+$O429),2)-VLOOKUP($G429,Ages!$A$26:$B$33,2,0))),"")</f>
        <v/>
      </c>
    </row>
    <row r="430" spans="8:16" s="19" customFormat="1" x14ac:dyDescent="0.2">
      <c r="H430" s="20"/>
      <c r="I430" s="20"/>
      <c r="J430" s="18" t="str">
        <f t="shared" si="6"/>
        <v xml:space="preserve"> </v>
      </c>
      <c r="K430" s="20"/>
      <c r="L430" s="20"/>
      <c r="M430" s="18" t="str">
        <f>IF($L430&gt;0,IF($F430="F",1.11*$L430+VLOOKUP($G430,Ages!$A$3:$AA$10,27,0),1.35*$L430+VLOOKUP($G430,Ages!$A$14:$AA$21,27,0)),"")</f>
        <v/>
      </c>
      <c r="N430" s="20"/>
      <c r="O430" s="20"/>
      <c r="P430" s="18" t="str">
        <f>IF(AND($N430&gt;0,$O430&gt;0),IF($F430="F",IF(SUM($N430,$O430)&lt;=35,1.33*($N430+$O430)-0.013*POWER(($N430+$O430),2)-2.5,0.546*($N430+$O430)+9.7),IF($F430="M",1.21*($N430+$O430)-0.008*POWER(($N430+$O430),2)-VLOOKUP($G430,Ages!$A$26:$B$33,2,0))),"")</f>
        <v/>
      </c>
    </row>
    <row r="431" spans="8:16" s="19" customFormat="1" x14ac:dyDescent="0.2">
      <c r="H431" s="20"/>
      <c r="I431" s="20"/>
      <c r="J431" s="18" t="str">
        <f t="shared" si="6"/>
        <v xml:space="preserve"> </v>
      </c>
      <c r="K431" s="20"/>
      <c r="L431" s="20"/>
      <c r="M431" s="18" t="str">
        <f>IF($L431&gt;0,IF($F431="F",1.11*$L431+VLOOKUP($G431,Ages!$A$3:$AA$10,27,0),1.35*$L431+VLOOKUP($G431,Ages!$A$14:$AA$21,27,0)),"")</f>
        <v/>
      </c>
      <c r="N431" s="20"/>
      <c r="O431" s="20"/>
      <c r="P431" s="18" t="str">
        <f>IF(AND($N431&gt;0,$O431&gt;0),IF($F431="F",IF(SUM($N431,$O431)&lt;=35,1.33*($N431+$O431)-0.013*POWER(($N431+$O431),2)-2.5,0.546*($N431+$O431)+9.7),IF($F431="M",1.21*($N431+$O431)-0.008*POWER(($N431+$O431),2)-VLOOKUP($G431,Ages!$A$26:$B$33,2,0))),"")</f>
        <v/>
      </c>
    </row>
    <row r="432" spans="8:16" s="19" customFormat="1" x14ac:dyDescent="0.2">
      <c r="H432" s="20"/>
      <c r="I432" s="20"/>
      <c r="J432" s="18" t="str">
        <f t="shared" si="6"/>
        <v xml:space="preserve"> </v>
      </c>
      <c r="K432" s="20"/>
      <c r="L432" s="20"/>
      <c r="M432" s="18" t="str">
        <f>IF($L432&gt;0,IF($F432="F",1.11*$L432+VLOOKUP($G432,Ages!$A$3:$AA$10,27,0),1.35*$L432+VLOOKUP($G432,Ages!$A$14:$AA$21,27,0)),"")</f>
        <v/>
      </c>
      <c r="N432" s="20"/>
      <c r="O432" s="20"/>
      <c r="P432" s="18" t="str">
        <f>IF(AND($N432&gt;0,$O432&gt;0),IF($F432="F",IF(SUM($N432,$O432)&lt;=35,1.33*($N432+$O432)-0.013*POWER(($N432+$O432),2)-2.5,0.546*($N432+$O432)+9.7),IF($F432="M",1.21*($N432+$O432)-0.008*POWER(($N432+$O432),2)-VLOOKUP($G432,Ages!$A$26:$B$33,2,0))),"")</f>
        <v/>
      </c>
    </row>
    <row r="433" spans="8:16" s="19" customFormat="1" x14ac:dyDescent="0.2">
      <c r="H433" s="20"/>
      <c r="I433" s="20"/>
      <c r="J433" s="18" t="str">
        <f t="shared" si="6"/>
        <v xml:space="preserve"> </v>
      </c>
      <c r="K433" s="20"/>
      <c r="L433" s="20"/>
      <c r="M433" s="18" t="str">
        <f>IF($L433&gt;0,IF($F433="F",1.11*$L433+VLOOKUP($G433,Ages!$A$3:$AA$10,27,0),1.35*$L433+VLOOKUP($G433,Ages!$A$14:$AA$21,27,0)),"")</f>
        <v/>
      </c>
      <c r="N433" s="20"/>
      <c r="O433" s="20"/>
      <c r="P433" s="18" t="str">
        <f>IF(AND($N433&gt;0,$O433&gt;0),IF($F433="F",IF(SUM($N433,$O433)&lt;=35,1.33*($N433+$O433)-0.013*POWER(($N433+$O433),2)-2.5,0.546*($N433+$O433)+9.7),IF($F433="M",1.21*($N433+$O433)-0.008*POWER(($N433+$O433),2)-VLOOKUP($G433,Ages!$A$26:$B$33,2,0))),"")</f>
        <v/>
      </c>
    </row>
    <row r="434" spans="8:16" s="19" customFormat="1" x14ac:dyDescent="0.2">
      <c r="H434" s="20"/>
      <c r="I434" s="20"/>
      <c r="J434" s="18" t="str">
        <f t="shared" si="6"/>
        <v xml:space="preserve"> </v>
      </c>
      <c r="K434" s="20"/>
      <c r="L434" s="20"/>
      <c r="M434" s="18" t="str">
        <f>IF($L434&gt;0,IF($F434="F",1.11*$L434+VLOOKUP($G434,Ages!$A$3:$AA$10,27,0),1.35*$L434+VLOOKUP($G434,Ages!$A$14:$AA$21,27,0)),"")</f>
        <v/>
      </c>
      <c r="N434" s="20"/>
      <c r="O434" s="20"/>
      <c r="P434" s="18" t="str">
        <f>IF(AND($N434&gt;0,$O434&gt;0),IF($F434="F",IF(SUM($N434,$O434)&lt;=35,1.33*($N434+$O434)-0.013*POWER(($N434+$O434),2)-2.5,0.546*($N434+$O434)+9.7),IF($F434="M",1.21*($N434+$O434)-0.008*POWER(($N434+$O434),2)-VLOOKUP($G434,Ages!$A$26:$B$33,2,0))),"")</f>
        <v/>
      </c>
    </row>
    <row r="435" spans="8:16" s="19" customFormat="1" x14ac:dyDescent="0.2">
      <c r="H435" s="20"/>
      <c r="I435" s="20"/>
      <c r="J435" s="18" t="str">
        <f t="shared" si="6"/>
        <v xml:space="preserve"> </v>
      </c>
      <c r="K435" s="20"/>
      <c r="L435" s="20"/>
      <c r="M435" s="18" t="str">
        <f>IF($L435&gt;0,IF($F435="F",1.11*$L435+VLOOKUP($G435,Ages!$A$3:$AA$10,27,0),1.35*$L435+VLOOKUP($G435,Ages!$A$14:$AA$21,27,0)),"")</f>
        <v/>
      </c>
      <c r="N435" s="20"/>
      <c r="O435" s="20"/>
      <c r="P435" s="18" t="str">
        <f>IF(AND($N435&gt;0,$O435&gt;0),IF($F435="F",IF(SUM($N435,$O435)&lt;=35,1.33*($N435+$O435)-0.013*POWER(($N435+$O435),2)-2.5,0.546*($N435+$O435)+9.7),IF($F435="M",1.21*($N435+$O435)-0.008*POWER(($N435+$O435),2)-VLOOKUP($G435,Ages!$A$26:$B$33,2,0))),"")</f>
        <v/>
      </c>
    </row>
    <row r="436" spans="8:16" s="19" customFormat="1" x14ac:dyDescent="0.2">
      <c r="H436" s="20"/>
      <c r="I436" s="20"/>
      <c r="J436" s="18" t="str">
        <f t="shared" si="6"/>
        <v xml:space="preserve"> </v>
      </c>
      <c r="K436" s="20"/>
      <c r="L436" s="20"/>
      <c r="M436" s="18" t="str">
        <f>IF($L436&gt;0,IF($F436="F",1.11*$L436+VLOOKUP($G436,Ages!$A$3:$AA$10,27,0),1.35*$L436+VLOOKUP($G436,Ages!$A$14:$AA$21,27,0)),"")</f>
        <v/>
      </c>
      <c r="N436" s="20"/>
      <c r="O436" s="20"/>
      <c r="P436" s="18" t="str">
        <f>IF(AND($N436&gt;0,$O436&gt;0),IF($F436="F",IF(SUM($N436,$O436)&lt;=35,1.33*($N436+$O436)-0.013*POWER(($N436+$O436),2)-2.5,0.546*($N436+$O436)+9.7),IF($F436="M",1.21*($N436+$O436)-0.008*POWER(($N436+$O436),2)-VLOOKUP($G436,Ages!$A$26:$B$33,2,0))),"")</f>
        <v/>
      </c>
    </row>
    <row r="437" spans="8:16" s="19" customFormat="1" x14ac:dyDescent="0.2">
      <c r="H437" s="20"/>
      <c r="I437" s="20"/>
      <c r="J437" s="18" t="str">
        <f t="shared" si="6"/>
        <v xml:space="preserve"> </v>
      </c>
      <c r="K437" s="20"/>
      <c r="L437" s="20"/>
      <c r="M437" s="18" t="str">
        <f>IF($L437&gt;0,IF($F437="F",1.11*$L437+VLOOKUP($G437,Ages!$A$3:$AA$10,27,0),1.35*$L437+VLOOKUP($G437,Ages!$A$14:$AA$21,27,0)),"")</f>
        <v/>
      </c>
      <c r="N437" s="20"/>
      <c r="O437" s="20"/>
      <c r="P437" s="18" t="str">
        <f>IF(AND($N437&gt;0,$O437&gt;0),IF($F437="F",IF(SUM($N437,$O437)&lt;=35,1.33*($N437+$O437)-0.013*POWER(($N437+$O437),2)-2.5,0.546*($N437+$O437)+9.7),IF($F437="M",1.21*($N437+$O437)-0.008*POWER(($N437+$O437),2)-VLOOKUP($G437,Ages!$A$26:$B$33,2,0))),"")</f>
        <v/>
      </c>
    </row>
    <row r="438" spans="8:16" s="19" customFormat="1" x14ac:dyDescent="0.2">
      <c r="H438" s="20"/>
      <c r="I438" s="20"/>
      <c r="J438" s="18" t="str">
        <f t="shared" si="6"/>
        <v xml:space="preserve"> </v>
      </c>
      <c r="K438" s="20"/>
      <c r="L438" s="20"/>
      <c r="M438" s="18" t="str">
        <f>IF($L438&gt;0,IF($F438="F",1.11*$L438+VLOOKUP($G438,Ages!$A$3:$AA$10,27,0),1.35*$L438+VLOOKUP($G438,Ages!$A$14:$AA$21,27,0)),"")</f>
        <v/>
      </c>
      <c r="N438" s="20"/>
      <c r="O438" s="20"/>
      <c r="P438" s="18" t="str">
        <f>IF(AND($N438&gt;0,$O438&gt;0),IF($F438="F",IF(SUM($N438,$O438)&lt;=35,1.33*($N438+$O438)-0.013*POWER(($N438+$O438),2)-2.5,0.546*($N438+$O438)+9.7),IF($F438="M",1.21*($N438+$O438)-0.008*POWER(($N438+$O438),2)-VLOOKUP($G438,Ages!$A$26:$B$33,2,0))),"")</f>
        <v/>
      </c>
    </row>
    <row r="439" spans="8:16" s="19" customFormat="1" x14ac:dyDescent="0.2">
      <c r="H439" s="20"/>
      <c r="I439" s="20"/>
      <c r="J439" s="18" t="str">
        <f t="shared" si="6"/>
        <v xml:space="preserve"> </v>
      </c>
      <c r="K439" s="20"/>
      <c r="L439" s="20"/>
      <c r="M439" s="18" t="str">
        <f>IF($L439&gt;0,IF($F439="F",1.11*$L439+VLOOKUP($G439,Ages!$A$3:$AA$10,27,0),1.35*$L439+VLOOKUP($G439,Ages!$A$14:$AA$21,27,0)),"")</f>
        <v/>
      </c>
      <c r="N439" s="20"/>
      <c r="O439" s="20"/>
      <c r="P439" s="18" t="str">
        <f>IF(AND($N439&gt;0,$O439&gt;0),IF($F439="F",IF(SUM($N439,$O439)&lt;=35,1.33*($N439+$O439)-0.013*POWER(($N439+$O439),2)-2.5,0.546*($N439+$O439)+9.7),IF($F439="M",1.21*($N439+$O439)-0.008*POWER(($N439+$O439),2)-VLOOKUP($G439,Ages!$A$26:$B$33,2,0))),"")</f>
        <v/>
      </c>
    </row>
    <row r="440" spans="8:16" s="19" customFormat="1" x14ac:dyDescent="0.2">
      <c r="H440" s="20"/>
      <c r="I440" s="20"/>
      <c r="J440" s="18" t="str">
        <f t="shared" si="6"/>
        <v xml:space="preserve"> </v>
      </c>
      <c r="K440" s="20"/>
      <c r="L440" s="20"/>
      <c r="M440" s="18" t="str">
        <f>IF($L440&gt;0,IF($F440="F",1.11*$L440+VLOOKUP($G440,Ages!$A$3:$AA$10,27,0),1.35*$L440+VLOOKUP($G440,Ages!$A$14:$AA$21,27,0)),"")</f>
        <v/>
      </c>
      <c r="N440" s="20"/>
      <c r="O440" s="20"/>
      <c r="P440" s="18" t="str">
        <f>IF(AND($N440&gt;0,$O440&gt;0),IF($F440="F",IF(SUM($N440,$O440)&lt;=35,1.33*($N440+$O440)-0.013*POWER(($N440+$O440),2)-2.5,0.546*($N440+$O440)+9.7),IF($F440="M",1.21*($N440+$O440)-0.008*POWER(($N440+$O440),2)-VLOOKUP($G440,Ages!$A$26:$B$33,2,0))),"")</f>
        <v/>
      </c>
    </row>
    <row r="441" spans="8:16" s="19" customFormat="1" x14ac:dyDescent="0.2">
      <c r="H441" s="20"/>
      <c r="I441" s="20"/>
      <c r="J441" s="18" t="str">
        <f t="shared" si="6"/>
        <v xml:space="preserve"> </v>
      </c>
      <c r="K441" s="20"/>
      <c r="L441" s="20"/>
      <c r="M441" s="18" t="str">
        <f>IF($L441&gt;0,IF($F441="F",1.11*$L441+VLOOKUP($G441,Ages!$A$3:$AA$10,27,0),1.35*$L441+VLOOKUP($G441,Ages!$A$14:$AA$21,27,0)),"")</f>
        <v/>
      </c>
      <c r="N441" s="20"/>
      <c r="O441" s="20"/>
      <c r="P441" s="18" t="str">
        <f>IF(AND($N441&gt;0,$O441&gt;0),IF($F441="F",IF(SUM($N441,$O441)&lt;=35,1.33*($N441+$O441)-0.013*POWER(($N441+$O441),2)-2.5,0.546*($N441+$O441)+9.7),IF($F441="M",1.21*($N441+$O441)-0.008*POWER(($N441+$O441),2)-VLOOKUP($G441,Ages!$A$26:$B$33,2,0))),"")</f>
        <v/>
      </c>
    </row>
    <row r="442" spans="8:16" s="19" customFormat="1" x14ac:dyDescent="0.2">
      <c r="H442" s="20"/>
      <c r="I442" s="20"/>
      <c r="J442" s="18" t="str">
        <f t="shared" si="6"/>
        <v xml:space="preserve"> </v>
      </c>
      <c r="K442" s="20"/>
      <c r="L442" s="20"/>
      <c r="M442" s="18" t="str">
        <f>IF($L442&gt;0,IF($F442="F",1.11*$L442+VLOOKUP($G442,Ages!$A$3:$AA$10,27,0),1.35*$L442+VLOOKUP($G442,Ages!$A$14:$AA$21,27,0)),"")</f>
        <v/>
      </c>
      <c r="N442" s="20"/>
      <c r="O442" s="20"/>
      <c r="P442" s="18" t="str">
        <f>IF(AND($N442&gt;0,$O442&gt;0),IF($F442="F",IF(SUM($N442,$O442)&lt;=35,1.33*($N442+$O442)-0.013*POWER(($N442+$O442),2)-2.5,0.546*($N442+$O442)+9.7),IF($F442="M",1.21*($N442+$O442)-0.008*POWER(($N442+$O442),2)-VLOOKUP($G442,Ages!$A$26:$B$33,2,0))),"")</f>
        <v/>
      </c>
    </row>
    <row r="443" spans="8:16" s="19" customFormat="1" x14ac:dyDescent="0.2">
      <c r="H443" s="20"/>
      <c r="I443" s="20"/>
      <c r="J443" s="18" t="str">
        <f t="shared" si="6"/>
        <v xml:space="preserve"> </v>
      </c>
      <c r="K443" s="20"/>
      <c r="L443" s="20"/>
      <c r="M443" s="18" t="str">
        <f>IF($L443&gt;0,IF($F443="F",1.11*$L443+VLOOKUP($G443,Ages!$A$3:$AA$10,27,0),1.35*$L443+VLOOKUP($G443,Ages!$A$14:$AA$21,27,0)),"")</f>
        <v/>
      </c>
      <c r="N443" s="20"/>
      <c r="O443" s="20"/>
      <c r="P443" s="18" t="str">
        <f>IF(AND($N443&gt;0,$O443&gt;0),IF($F443="F",IF(SUM($N443,$O443)&lt;=35,1.33*($N443+$O443)-0.013*POWER(($N443+$O443),2)-2.5,0.546*($N443+$O443)+9.7),IF($F443="M",1.21*($N443+$O443)-0.008*POWER(($N443+$O443),2)-VLOOKUP($G443,Ages!$A$26:$B$33,2,0))),"")</f>
        <v/>
      </c>
    </row>
    <row r="444" spans="8:16" s="19" customFormat="1" x14ac:dyDescent="0.2">
      <c r="H444" s="20"/>
      <c r="I444" s="20"/>
      <c r="J444" s="18" t="str">
        <f t="shared" si="6"/>
        <v xml:space="preserve"> </v>
      </c>
      <c r="K444" s="20"/>
      <c r="L444" s="20"/>
      <c r="M444" s="18" t="str">
        <f>IF($L444&gt;0,IF($F444="F",1.11*$L444+VLOOKUP($G444,Ages!$A$3:$AA$10,27,0),1.35*$L444+VLOOKUP($G444,Ages!$A$14:$AA$21,27,0)),"")</f>
        <v/>
      </c>
      <c r="N444" s="20"/>
      <c r="O444" s="20"/>
      <c r="P444" s="18" t="str">
        <f>IF(AND($N444&gt;0,$O444&gt;0),IF($F444="F",IF(SUM($N444,$O444)&lt;=35,1.33*($N444+$O444)-0.013*POWER(($N444+$O444),2)-2.5,0.546*($N444+$O444)+9.7),IF($F444="M",1.21*($N444+$O444)-0.008*POWER(($N444+$O444),2)-VLOOKUP($G444,Ages!$A$26:$B$33,2,0))),"")</f>
        <v/>
      </c>
    </row>
    <row r="445" spans="8:16" s="19" customFormat="1" x14ac:dyDescent="0.2">
      <c r="H445" s="20"/>
      <c r="I445" s="20"/>
      <c r="J445" s="18" t="str">
        <f t="shared" si="6"/>
        <v xml:space="preserve"> </v>
      </c>
      <c r="K445" s="20"/>
      <c r="L445" s="20"/>
      <c r="M445" s="18" t="str">
        <f>IF($L445&gt;0,IF($F445="F",1.11*$L445+VLOOKUP($G445,Ages!$A$3:$AA$10,27,0),1.35*$L445+VLOOKUP($G445,Ages!$A$14:$AA$21,27,0)),"")</f>
        <v/>
      </c>
      <c r="N445" s="20"/>
      <c r="O445" s="20"/>
      <c r="P445" s="18" t="str">
        <f>IF(AND($N445&gt;0,$O445&gt;0),IF($F445="F",IF(SUM($N445,$O445)&lt;=35,1.33*($N445+$O445)-0.013*POWER(($N445+$O445),2)-2.5,0.546*($N445+$O445)+9.7),IF($F445="M",1.21*($N445+$O445)-0.008*POWER(($N445+$O445),2)-VLOOKUP($G445,Ages!$A$26:$B$33,2,0))),"")</f>
        <v/>
      </c>
    </row>
    <row r="446" spans="8:16" s="19" customFormat="1" x14ac:dyDescent="0.2">
      <c r="H446" s="20"/>
      <c r="I446" s="20"/>
      <c r="J446" s="18" t="str">
        <f t="shared" si="6"/>
        <v xml:space="preserve"> </v>
      </c>
      <c r="K446" s="20"/>
      <c r="L446" s="20"/>
      <c r="M446" s="18" t="str">
        <f>IF($L446&gt;0,IF($F446="F",1.11*$L446+VLOOKUP($G446,Ages!$A$3:$AA$10,27,0),1.35*$L446+VLOOKUP($G446,Ages!$A$14:$AA$21,27,0)),"")</f>
        <v/>
      </c>
      <c r="N446" s="20"/>
      <c r="O446" s="20"/>
      <c r="P446" s="18" t="str">
        <f>IF(AND($N446&gt;0,$O446&gt;0),IF($F446="F",IF(SUM($N446,$O446)&lt;=35,1.33*($N446+$O446)-0.013*POWER(($N446+$O446),2)-2.5,0.546*($N446+$O446)+9.7),IF($F446="M",1.21*($N446+$O446)-0.008*POWER(($N446+$O446),2)-VLOOKUP($G446,Ages!$A$26:$B$33,2,0))),"")</f>
        <v/>
      </c>
    </row>
    <row r="447" spans="8:16" s="19" customFormat="1" x14ac:dyDescent="0.2">
      <c r="H447" s="20"/>
      <c r="I447" s="20"/>
      <c r="J447" s="18" t="str">
        <f t="shared" si="6"/>
        <v xml:space="preserve"> </v>
      </c>
      <c r="K447" s="20"/>
      <c r="L447" s="20"/>
      <c r="M447" s="18" t="str">
        <f>IF($L447&gt;0,IF($F447="F",1.11*$L447+VLOOKUP($G447,Ages!$A$3:$AA$10,27,0),1.35*$L447+VLOOKUP($G447,Ages!$A$14:$AA$21,27,0)),"")</f>
        <v/>
      </c>
      <c r="N447" s="20"/>
      <c r="O447" s="20"/>
      <c r="P447" s="18" t="str">
        <f>IF(AND($N447&gt;0,$O447&gt;0),IF($F447="F",IF(SUM($N447,$O447)&lt;=35,1.33*($N447+$O447)-0.013*POWER(($N447+$O447),2)-2.5,0.546*($N447+$O447)+9.7),IF($F447="M",1.21*($N447+$O447)-0.008*POWER(($N447+$O447),2)-VLOOKUP($G447,Ages!$A$26:$B$33,2,0))),"")</f>
        <v/>
      </c>
    </row>
    <row r="448" spans="8:16" s="19" customFormat="1" x14ac:dyDescent="0.2">
      <c r="H448" s="20"/>
      <c r="I448" s="20"/>
      <c r="J448" s="18" t="str">
        <f t="shared" si="6"/>
        <v xml:space="preserve"> </v>
      </c>
      <c r="K448" s="20"/>
      <c r="L448" s="20"/>
      <c r="M448" s="18" t="str">
        <f>IF($L448&gt;0,IF($F448="F",1.11*$L448+VLOOKUP($G448,Ages!$A$3:$AA$10,27,0),1.35*$L448+VLOOKUP($G448,Ages!$A$14:$AA$21,27,0)),"")</f>
        <v/>
      </c>
      <c r="N448" s="20"/>
      <c r="O448" s="20"/>
      <c r="P448" s="18" t="str">
        <f>IF(AND($N448&gt;0,$O448&gt;0),IF($F448="F",IF(SUM($N448,$O448)&lt;=35,1.33*($N448+$O448)-0.013*POWER(($N448+$O448),2)-2.5,0.546*($N448+$O448)+9.7),IF($F448="M",1.21*($N448+$O448)-0.008*POWER(($N448+$O448),2)-VLOOKUP($G448,Ages!$A$26:$B$33,2,0))),"")</f>
        <v/>
      </c>
    </row>
    <row r="449" spans="8:16" s="19" customFormat="1" x14ac:dyDescent="0.2">
      <c r="H449" s="20"/>
      <c r="I449" s="20"/>
      <c r="J449" s="18" t="str">
        <f t="shared" si="6"/>
        <v xml:space="preserve"> </v>
      </c>
      <c r="K449" s="20"/>
      <c r="L449" s="20"/>
      <c r="M449" s="18" t="str">
        <f>IF($L449&gt;0,IF($F449="F",1.11*$L449+VLOOKUP($G449,Ages!$A$3:$AA$10,27,0),1.35*$L449+VLOOKUP($G449,Ages!$A$14:$AA$21,27,0)),"")</f>
        <v/>
      </c>
      <c r="N449" s="20"/>
      <c r="O449" s="20"/>
      <c r="P449" s="18" t="str">
        <f>IF(AND($N449&gt;0,$O449&gt;0),IF($F449="F",IF(SUM($N449,$O449)&lt;=35,1.33*($N449+$O449)-0.013*POWER(($N449+$O449),2)-2.5,0.546*($N449+$O449)+9.7),IF($F449="M",1.21*($N449+$O449)-0.008*POWER(($N449+$O449),2)-VLOOKUP($G449,Ages!$A$26:$B$33,2,0))),"")</f>
        <v/>
      </c>
    </row>
    <row r="450" spans="8:16" s="19" customFormat="1" x14ac:dyDescent="0.2">
      <c r="H450" s="20"/>
      <c r="I450" s="20"/>
      <c r="J450" s="18" t="str">
        <f t="shared" si="6"/>
        <v xml:space="preserve"> </v>
      </c>
      <c r="K450" s="20"/>
      <c r="L450" s="20"/>
      <c r="M450" s="18" t="str">
        <f>IF($L450&gt;0,IF($F450="F",1.11*$L450+VLOOKUP($G450,Ages!$A$3:$AA$10,27,0),1.35*$L450+VLOOKUP($G450,Ages!$A$14:$AA$21,27,0)),"")</f>
        <v/>
      </c>
      <c r="N450" s="20"/>
      <c r="O450" s="20"/>
      <c r="P450" s="18" t="str">
        <f>IF(AND($N450&gt;0,$O450&gt;0),IF($F450="F",IF(SUM($N450,$O450)&lt;=35,1.33*($N450+$O450)-0.013*POWER(($N450+$O450),2)-2.5,0.546*($N450+$O450)+9.7),IF($F450="M",1.21*($N450+$O450)-0.008*POWER(($N450+$O450),2)-VLOOKUP($G450,Ages!$A$26:$B$33,2,0))),"")</f>
        <v/>
      </c>
    </row>
    <row r="451" spans="8:16" s="19" customFormat="1" x14ac:dyDescent="0.2">
      <c r="H451" s="20"/>
      <c r="I451" s="20"/>
      <c r="J451" s="18" t="str">
        <f t="shared" si="6"/>
        <v xml:space="preserve"> </v>
      </c>
      <c r="K451" s="20"/>
      <c r="L451" s="20"/>
      <c r="M451" s="18" t="str">
        <f>IF($L451&gt;0,IF($F451="F",1.11*$L451+VLOOKUP($G451,Ages!$A$3:$AA$10,27,0),1.35*$L451+VLOOKUP($G451,Ages!$A$14:$AA$21,27,0)),"")</f>
        <v/>
      </c>
      <c r="N451" s="20"/>
      <c r="O451" s="20"/>
      <c r="P451" s="18" t="str">
        <f>IF(AND($N451&gt;0,$O451&gt;0),IF($F451="F",IF(SUM($N451,$O451)&lt;=35,1.33*($N451+$O451)-0.013*POWER(($N451+$O451),2)-2.5,0.546*($N451+$O451)+9.7),IF($F451="M",1.21*($N451+$O451)-0.008*POWER(($N451+$O451),2)-VLOOKUP($G451,Ages!$A$26:$B$33,2,0))),"")</f>
        <v/>
      </c>
    </row>
    <row r="452" spans="8:16" s="19" customFormat="1" x14ac:dyDescent="0.2">
      <c r="H452" s="20"/>
      <c r="I452" s="20"/>
      <c r="J452" s="18" t="str">
        <f t="shared" si="6"/>
        <v xml:space="preserve"> </v>
      </c>
      <c r="K452" s="20"/>
      <c r="L452" s="20"/>
      <c r="M452" s="18" t="str">
        <f>IF($L452&gt;0,IF($F452="F",1.11*$L452+VLOOKUP($G452,Ages!$A$3:$AA$10,27,0),1.35*$L452+VLOOKUP($G452,Ages!$A$14:$AA$21,27,0)),"")</f>
        <v/>
      </c>
      <c r="N452" s="20"/>
      <c r="O452" s="20"/>
      <c r="P452" s="18" t="str">
        <f>IF(AND($N452&gt;0,$O452&gt;0),IF($F452="F",IF(SUM($N452,$O452)&lt;=35,1.33*($N452+$O452)-0.013*POWER(($N452+$O452),2)-2.5,0.546*($N452+$O452)+9.7),IF($F452="M",1.21*($N452+$O452)-0.008*POWER(($N452+$O452),2)-VLOOKUP($G452,Ages!$A$26:$B$33,2,0))),"")</f>
        <v/>
      </c>
    </row>
    <row r="453" spans="8:16" s="19" customFormat="1" x14ac:dyDescent="0.2">
      <c r="H453" s="20"/>
      <c r="I453" s="20"/>
      <c r="J453" s="18" t="str">
        <f t="shared" si="6"/>
        <v xml:space="preserve"> </v>
      </c>
      <c r="K453" s="20"/>
      <c r="L453" s="20"/>
      <c r="M453" s="18" t="str">
        <f>IF($L453&gt;0,IF($F453="F",1.11*$L453+VLOOKUP($G453,Ages!$A$3:$AA$10,27,0),1.35*$L453+VLOOKUP($G453,Ages!$A$14:$AA$21,27,0)),"")</f>
        <v/>
      </c>
      <c r="N453" s="20"/>
      <c r="O453" s="20"/>
      <c r="P453" s="18" t="str">
        <f>IF(AND($N453&gt;0,$O453&gt;0),IF($F453="F",IF(SUM($N453,$O453)&lt;=35,1.33*($N453+$O453)-0.013*POWER(($N453+$O453),2)-2.5,0.546*($N453+$O453)+9.7),IF($F453="M",1.21*($N453+$O453)-0.008*POWER(($N453+$O453),2)-VLOOKUP($G453,Ages!$A$26:$B$33,2,0))),"")</f>
        <v/>
      </c>
    </row>
    <row r="454" spans="8:16" s="19" customFormat="1" x14ac:dyDescent="0.2">
      <c r="H454" s="20"/>
      <c r="I454" s="20"/>
      <c r="J454" s="18" t="str">
        <f t="shared" si="6"/>
        <v xml:space="preserve"> </v>
      </c>
      <c r="K454" s="20"/>
      <c r="L454" s="20"/>
      <c r="M454" s="18" t="str">
        <f>IF($L454&gt;0,IF($F454="F",1.11*$L454+VLOOKUP($G454,Ages!$A$3:$AA$10,27,0),1.35*$L454+VLOOKUP($G454,Ages!$A$14:$AA$21,27,0)),"")</f>
        <v/>
      </c>
      <c r="N454" s="20"/>
      <c r="O454" s="20"/>
      <c r="P454" s="18" t="str">
        <f>IF(AND($N454&gt;0,$O454&gt;0),IF($F454="F",IF(SUM($N454,$O454)&lt;=35,1.33*($N454+$O454)-0.013*POWER(($N454+$O454),2)-2.5,0.546*($N454+$O454)+9.7),IF($F454="M",1.21*($N454+$O454)-0.008*POWER(($N454+$O454),2)-VLOOKUP($G454,Ages!$A$26:$B$33,2,0))),"")</f>
        <v/>
      </c>
    </row>
    <row r="455" spans="8:16" s="19" customFormat="1" x14ac:dyDescent="0.2">
      <c r="H455" s="20"/>
      <c r="I455" s="20"/>
      <c r="J455" s="18" t="str">
        <f t="shared" ref="J455:J518" si="7">IF(AND(H455&gt;0,I455&gt;0),(I455/(H455*H455))*703, " ")</f>
        <v xml:space="preserve"> </v>
      </c>
      <c r="K455" s="20"/>
      <c r="L455" s="20"/>
      <c r="M455" s="18" t="str">
        <f>IF($L455&gt;0,IF($F455="F",1.11*$L455+VLOOKUP($G455,Ages!$A$3:$AA$10,27,0),1.35*$L455+VLOOKUP($G455,Ages!$A$14:$AA$21,27,0)),"")</f>
        <v/>
      </c>
      <c r="N455" s="20"/>
      <c r="O455" s="20"/>
      <c r="P455" s="18" t="str">
        <f>IF(AND($N455&gt;0,$O455&gt;0),IF($F455="F",IF(SUM($N455,$O455)&lt;=35,1.33*($N455+$O455)-0.013*POWER(($N455+$O455),2)-2.5,0.546*($N455+$O455)+9.7),IF($F455="M",1.21*($N455+$O455)-0.008*POWER(($N455+$O455),2)-VLOOKUP($G455,Ages!$A$26:$B$33,2,0))),"")</f>
        <v/>
      </c>
    </row>
    <row r="456" spans="8:16" s="19" customFormat="1" x14ac:dyDescent="0.2">
      <c r="H456" s="20"/>
      <c r="I456" s="20"/>
      <c r="J456" s="18" t="str">
        <f t="shared" si="7"/>
        <v xml:space="preserve"> </v>
      </c>
      <c r="K456" s="20"/>
      <c r="L456" s="20"/>
      <c r="M456" s="18" t="str">
        <f>IF($L456&gt;0,IF($F456="F",1.11*$L456+VLOOKUP($G456,Ages!$A$3:$AA$10,27,0),1.35*$L456+VLOOKUP($G456,Ages!$A$14:$AA$21,27,0)),"")</f>
        <v/>
      </c>
      <c r="N456" s="20"/>
      <c r="O456" s="20"/>
      <c r="P456" s="18" t="str">
        <f>IF(AND($N456&gt;0,$O456&gt;0),IF($F456="F",IF(SUM($N456,$O456)&lt;=35,1.33*($N456+$O456)-0.013*POWER(($N456+$O456),2)-2.5,0.546*($N456+$O456)+9.7),IF($F456="M",1.21*($N456+$O456)-0.008*POWER(($N456+$O456),2)-VLOOKUP($G456,Ages!$A$26:$B$33,2,0))),"")</f>
        <v/>
      </c>
    </row>
    <row r="457" spans="8:16" s="19" customFormat="1" x14ac:dyDescent="0.2">
      <c r="H457" s="20"/>
      <c r="I457" s="20"/>
      <c r="J457" s="18" t="str">
        <f t="shared" si="7"/>
        <v xml:space="preserve"> </v>
      </c>
      <c r="K457" s="20"/>
      <c r="L457" s="20"/>
      <c r="M457" s="18" t="str">
        <f>IF($L457&gt;0,IF($F457="F",1.11*$L457+VLOOKUP($G457,Ages!$A$3:$AA$10,27,0),1.35*$L457+VLOOKUP($G457,Ages!$A$14:$AA$21,27,0)),"")</f>
        <v/>
      </c>
      <c r="N457" s="20"/>
      <c r="O457" s="20"/>
      <c r="P457" s="18" t="str">
        <f>IF(AND($N457&gt;0,$O457&gt;0),IF($F457="F",IF(SUM($N457,$O457)&lt;=35,1.33*($N457+$O457)-0.013*POWER(($N457+$O457),2)-2.5,0.546*($N457+$O457)+9.7),IF($F457="M",1.21*($N457+$O457)-0.008*POWER(($N457+$O457),2)-VLOOKUP($G457,Ages!$A$26:$B$33,2,0))),"")</f>
        <v/>
      </c>
    </row>
    <row r="458" spans="8:16" s="19" customFormat="1" x14ac:dyDescent="0.2">
      <c r="H458" s="20"/>
      <c r="I458" s="20"/>
      <c r="J458" s="18" t="str">
        <f t="shared" si="7"/>
        <v xml:space="preserve"> </v>
      </c>
      <c r="K458" s="20"/>
      <c r="L458" s="20"/>
      <c r="M458" s="18" t="str">
        <f>IF($L458&gt;0,IF($F458="F",1.11*$L458+VLOOKUP($G458,Ages!$A$3:$AA$10,27,0),1.35*$L458+VLOOKUP($G458,Ages!$A$14:$AA$21,27,0)),"")</f>
        <v/>
      </c>
      <c r="N458" s="20"/>
      <c r="O458" s="20"/>
      <c r="P458" s="18" t="str">
        <f>IF(AND($N458&gt;0,$O458&gt;0),IF($F458="F",IF(SUM($N458,$O458)&lt;=35,1.33*($N458+$O458)-0.013*POWER(($N458+$O458),2)-2.5,0.546*($N458+$O458)+9.7),IF($F458="M",1.21*($N458+$O458)-0.008*POWER(($N458+$O458),2)-VLOOKUP($G458,Ages!$A$26:$B$33,2,0))),"")</f>
        <v/>
      </c>
    </row>
    <row r="459" spans="8:16" s="19" customFormat="1" x14ac:dyDescent="0.2">
      <c r="H459" s="20"/>
      <c r="I459" s="20"/>
      <c r="J459" s="18" t="str">
        <f t="shared" si="7"/>
        <v xml:space="preserve"> </v>
      </c>
      <c r="K459" s="20"/>
      <c r="L459" s="20"/>
      <c r="M459" s="18" t="str">
        <f>IF($L459&gt;0,IF($F459="F",1.11*$L459+VLOOKUP($G459,Ages!$A$3:$AA$10,27,0),1.35*$L459+VLOOKUP($G459,Ages!$A$14:$AA$21,27,0)),"")</f>
        <v/>
      </c>
      <c r="N459" s="20"/>
      <c r="O459" s="20"/>
      <c r="P459" s="18" t="str">
        <f>IF(AND($N459&gt;0,$O459&gt;0),IF($F459="F",IF(SUM($N459,$O459)&lt;=35,1.33*($N459+$O459)-0.013*POWER(($N459+$O459),2)-2.5,0.546*($N459+$O459)+9.7),IF($F459="M",1.21*($N459+$O459)-0.008*POWER(($N459+$O459),2)-VLOOKUP($G459,Ages!$A$26:$B$33,2,0))),"")</f>
        <v/>
      </c>
    </row>
    <row r="460" spans="8:16" s="19" customFormat="1" x14ac:dyDescent="0.2">
      <c r="H460" s="20"/>
      <c r="I460" s="20"/>
      <c r="J460" s="18" t="str">
        <f t="shared" si="7"/>
        <v xml:space="preserve"> </v>
      </c>
      <c r="K460" s="20"/>
      <c r="L460" s="20"/>
      <c r="M460" s="18" t="str">
        <f>IF($L460&gt;0,IF($F460="F",1.11*$L460+VLOOKUP($G460,Ages!$A$3:$AA$10,27,0),1.35*$L460+VLOOKUP($G460,Ages!$A$14:$AA$21,27,0)),"")</f>
        <v/>
      </c>
      <c r="N460" s="20"/>
      <c r="O460" s="20"/>
      <c r="P460" s="18" t="str">
        <f>IF(AND($N460&gt;0,$O460&gt;0),IF($F460="F",IF(SUM($N460,$O460)&lt;=35,1.33*($N460+$O460)-0.013*POWER(($N460+$O460),2)-2.5,0.546*($N460+$O460)+9.7),IF($F460="M",1.21*($N460+$O460)-0.008*POWER(($N460+$O460),2)-VLOOKUP($G460,Ages!$A$26:$B$33,2,0))),"")</f>
        <v/>
      </c>
    </row>
    <row r="461" spans="8:16" s="19" customFormat="1" x14ac:dyDescent="0.2">
      <c r="H461" s="20"/>
      <c r="I461" s="20"/>
      <c r="J461" s="18" t="str">
        <f t="shared" si="7"/>
        <v xml:space="preserve"> </v>
      </c>
      <c r="K461" s="20"/>
      <c r="L461" s="20"/>
      <c r="M461" s="18" t="str">
        <f>IF($L461&gt;0,IF($F461="F",1.11*$L461+VLOOKUP($G461,Ages!$A$3:$AA$10,27,0),1.35*$L461+VLOOKUP($G461,Ages!$A$14:$AA$21,27,0)),"")</f>
        <v/>
      </c>
      <c r="N461" s="20"/>
      <c r="O461" s="20"/>
      <c r="P461" s="18" t="str">
        <f>IF(AND($N461&gt;0,$O461&gt;0),IF($F461="F",IF(SUM($N461,$O461)&lt;=35,1.33*($N461+$O461)-0.013*POWER(($N461+$O461),2)-2.5,0.546*($N461+$O461)+9.7),IF($F461="M",1.21*($N461+$O461)-0.008*POWER(($N461+$O461),2)-VLOOKUP($G461,Ages!$A$26:$B$33,2,0))),"")</f>
        <v/>
      </c>
    </row>
    <row r="462" spans="8:16" s="19" customFormat="1" x14ac:dyDescent="0.2">
      <c r="H462" s="20"/>
      <c r="I462" s="20"/>
      <c r="J462" s="18" t="str">
        <f t="shared" si="7"/>
        <v xml:space="preserve"> </v>
      </c>
      <c r="K462" s="20"/>
      <c r="L462" s="20"/>
      <c r="M462" s="18" t="str">
        <f>IF($L462&gt;0,IF($F462="F",1.11*$L462+VLOOKUP($G462,Ages!$A$3:$AA$10,27,0),1.35*$L462+VLOOKUP($G462,Ages!$A$14:$AA$21,27,0)),"")</f>
        <v/>
      </c>
      <c r="N462" s="20"/>
      <c r="O462" s="20"/>
      <c r="P462" s="18" t="str">
        <f>IF(AND($N462&gt;0,$O462&gt;0),IF($F462="F",IF(SUM($N462,$O462)&lt;=35,1.33*($N462+$O462)-0.013*POWER(($N462+$O462),2)-2.5,0.546*($N462+$O462)+9.7),IF($F462="M",1.21*($N462+$O462)-0.008*POWER(($N462+$O462),2)-VLOOKUP($G462,Ages!$A$26:$B$33,2,0))),"")</f>
        <v/>
      </c>
    </row>
    <row r="463" spans="8:16" s="19" customFormat="1" x14ac:dyDescent="0.2">
      <c r="H463" s="20"/>
      <c r="I463" s="20"/>
      <c r="J463" s="18" t="str">
        <f t="shared" si="7"/>
        <v xml:space="preserve"> </v>
      </c>
      <c r="K463" s="20"/>
      <c r="L463" s="20"/>
      <c r="M463" s="18" t="str">
        <f>IF($L463&gt;0,IF($F463="F",1.11*$L463+VLOOKUP($G463,Ages!$A$3:$AA$10,27,0),1.35*$L463+VLOOKUP($G463,Ages!$A$14:$AA$21,27,0)),"")</f>
        <v/>
      </c>
      <c r="N463" s="20"/>
      <c r="O463" s="20"/>
      <c r="P463" s="18" t="str">
        <f>IF(AND($N463&gt;0,$O463&gt;0),IF($F463="F",IF(SUM($N463,$O463)&lt;=35,1.33*($N463+$O463)-0.013*POWER(($N463+$O463),2)-2.5,0.546*($N463+$O463)+9.7),IF($F463="M",1.21*($N463+$O463)-0.008*POWER(($N463+$O463),2)-VLOOKUP($G463,Ages!$A$26:$B$33,2,0))),"")</f>
        <v/>
      </c>
    </row>
    <row r="464" spans="8:16" s="19" customFormat="1" x14ac:dyDescent="0.2">
      <c r="H464" s="20"/>
      <c r="I464" s="20"/>
      <c r="J464" s="18" t="str">
        <f t="shared" si="7"/>
        <v xml:space="preserve"> </v>
      </c>
      <c r="K464" s="20"/>
      <c r="L464" s="20"/>
      <c r="M464" s="18" t="str">
        <f>IF($L464&gt;0,IF($F464="F",1.11*$L464+VLOOKUP($G464,Ages!$A$3:$AA$10,27,0),1.35*$L464+VLOOKUP($G464,Ages!$A$14:$AA$21,27,0)),"")</f>
        <v/>
      </c>
      <c r="N464" s="20"/>
      <c r="O464" s="20"/>
      <c r="P464" s="18" t="str">
        <f>IF(AND($N464&gt;0,$O464&gt;0),IF($F464="F",IF(SUM($N464,$O464)&lt;=35,1.33*($N464+$O464)-0.013*POWER(($N464+$O464),2)-2.5,0.546*($N464+$O464)+9.7),IF($F464="M",1.21*($N464+$O464)-0.008*POWER(($N464+$O464),2)-VLOOKUP($G464,Ages!$A$26:$B$33,2,0))),"")</f>
        <v/>
      </c>
    </row>
    <row r="465" spans="8:16" s="19" customFormat="1" x14ac:dyDescent="0.2">
      <c r="H465" s="20"/>
      <c r="I465" s="20"/>
      <c r="J465" s="18" t="str">
        <f t="shared" si="7"/>
        <v xml:space="preserve"> </v>
      </c>
      <c r="K465" s="20"/>
      <c r="L465" s="20"/>
      <c r="M465" s="18" t="str">
        <f>IF($L465&gt;0,IF($F465="F",1.11*$L465+VLOOKUP($G465,Ages!$A$3:$AA$10,27,0),1.35*$L465+VLOOKUP($G465,Ages!$A$14:$AA$21,27,0)),"")</f>
        <v/>
      </c>
      <c r="N465" s="20"/>
      <c r="O465" s="20"/>
      <c r="P465" s="18" t="str">
        <f>IF(AND($N465&gt;0,$O465&gt;0),IF($F465="F",IF(SUM($N465,$O465)&lt;=35,1.33*($N465+$O465)-0.013*POWER(($N465+$O465),2)-2.5,0.546*($N465+$O465)+9.7),IF($F465="M",1.21*($N465+$O465)-0.008*POWER(($N465+$O465),2)-VLOOKUP($G465,Ages!$A$26:$B$33,2,0))),"")</f>
        <v/>
      </c>
    </row>
    <row r="466" spans="8:16" s="19" customFormat="1" x14ac:dyDescent="0.2">
      <c r="H466" s="20"/>
      <c r="I466" s="20"/>
      <c r="J466" s="18" t="str">
        <f t="shared" si="7"/>
        <v xml:space="preserve"> </v>
      </c>
      <c r="K466" s="20"/>
      <c r="L466" s="20"/>
      <c r="M466" s="18" t="str">
        <f>IF($L466&gt;0,IF($F466="F",1.11*$L466+VLOOKUP($G466,Ages!$A$3:$AA$10,27,0),1.35*$L466+VLOOKUP($G466,Ages!$A$14:$AA$21,27,0)),"")</f>
        <v/>
      </c>
      <c r="N466" s="20"/>
      <c r="O466" s="20"/>
      <c r="P466" s="18" t="str">
        <f>IF(AND($N466&gt;0,$O466&gt;0),IF($F466="F",IF(SUM($N466,$O466)&lt;=35,1.33*($N466+$O466)-0.013*POWER(($N466+$O466),2)-2.5,0.546*($N466+$O466)+9.7),IF($F466="M",1.21*($N466+$O466)-0.008*POWER(($N466+$O466),2)-VLOOKUP($G466,Ages!$A$26:$B$33,2,0))),"")</f>
        <v/>
      </c>
    </row>
    <row r="467" spans="8:16" s="19" customFormat="1" x14ac:dyDescent="0.2">
      <c r="H467" s="20"/>
      <c r="I467" s="20"/>
      <c r="J467" s="18" t="str">
        <f t="shared" si="7"/>
        <v xml:space="preserve"> </v>
      </c>
      <c r="K467" s="20"/>
      <c r="L467" s="20"/>
      <c r="M467" s="18" t="str">
        <f>IF($L467&gt;0,IF($F467="F",1.11*$L467+VLOOKUP($G467,Ages!$A$3:$AA$10,27,0),1.35*$L467+VLOOKUP($G467,Ages!$A$14:$AA$21,27,0)),"")</f>
        <v/>
      </c>
      <c r="N467" s="20"/>
      <c r="O467" s="20"/>
      <c r="P467" s="18" t="str">
        <f>IF(AND($N467&gt;0,$O467&gt;0),IF($F467="F",IF(SUM($N467,$O467)&lt;=35,1.33*($N467+$O467)-0.013*POWER(($N467+$O467),2)-2.5,0.546*($N467+$O467)+9.7),IF($F467="M",1.21*($N467+$O467)-0.008*POWER(($N467+$O467),2)-VLOOKUP($G467,Ages!$A$26:$B$33,2,0))),"")</f>
        <v/>
      </c>
    </row>
    <row r="468" spans="8:16" s="19" customFormat="1" x14ac:dyDescent="0.2">
      <c r="H468" s="20"/>
      <c r="I468" s="20"/>
      <c r="J468" s="18" t="str">
        <f t="shared" si="7"/>
        <v xml:space="preserve"> </v>
      </c>
      <c r="K468" s="20"/>
      <c r="L468" s="20"/>
      <c r="M468" s="18" t="str">
        <f>IF($L468&gt;0,IF($F468="F",1.11*$L468+VLOOKUP($G468,Ages!$A$3:$AA$10,27,0),1.35*$L468+VLOOKUP($G468,Ages!$A$14:$AA$21,27,0)),"")</f>
        <v/>
      </c>
      <c r="N468" s="20"/>
      <c r="O468" s="20"/>
      <c r="P468" s="18" t="str">
        <f>IF(AND($N468&gt;0,$O468&gt;0),IF($F468="F",IF(SUM($N468,$O468)&lt;=35,1.33*($N468+$O468)-0.013*POWER(($N468+$O468),2)-2.5,0.546*($N468+$O468)+9.7),IF($F468="M",1.21*($N468+$O468)-0.008*POWER(($N468+$O468),2)-VLOOKUP($G468,Ages!$A$26:$B$33,2,0))),"")</f>
        <v/>
      </c>
    </row>
    <row r="469" spans="8:16" s="19" customFormat="1" x14ac:dyDescent="0.2">
      <c r="H469" s="20"/>
      <c r="I469" s="20"/>
      <c r="J469" s="18" t="str">
        <f t="shared" si="7"/>
        <v xml:space="preserve"> </v>
      </c>
      <c r="K469" s="20"/>
      <c r="L469" s="20"/>
      <c r="M469" s="18" t="str">
        <f>IF($L469&gt;0,IF($F469="F",1.11*$L469+VLOOKUP($G469,Ages!$A$3:$AA$10,27,0),1.35*$L469+VLOOKUP($G469,Ages!$A$14:$AA$21,27,0)),"")</f>
        <v/>
      </c>
      <c r="N469" s="20"/>
      <c r="O469" s="20"/>
      <c r="P469" s="18" t="str">
        <f>IF(AND($N469&gt;0,$O469&gt;0),IF($F469="F",IF(SUM($N469,$O469)&lt;=35,1.33*($N469+$O469)-0.013*POWER(($N469+$O469),2)-2.5,0.546*($N469+$O469)+9.7),IF($F469="M",1.21*($N469+$O469)-0.008*POWER(($N469+$O469),2)-VLOOKUP($G469,Ages!$A$26:$B$33,2,0))),"")</f>
        <v/>
      </c>
    </row>
    <row r="470" spans="8:16" s="19" customFormat="1" x14ac:dyDescent="0.2">
      <c r="H470" s="20"/>
      <c r="I470" s="20"/>
      <c r="J470" s="18" t="str">
        <f t="shared" si="7"/>
        <v xml:space="preserve"> </v>
      </c>
      <c r="K470" s="20"/>
      <c r="L470" s="20"/>
      <c r="M470" s="18" t="str">
        <f>IF($L470&gt;0,IF($F470="F",1.11*$L470+VLOOKUP($G470,Ages!$A$3:$AA$10,27,0),1.35*$L470+VLOOKUP($G470,Ages!$A$14:$AA$21,27,0)),"")</f>
        <v/>
      </c>
      <c r="N470" s="20"/>
      <c r="O470" s="20"/>
      <c r="P470" s="18" t="str">
        <f>IF(AND($N470&gt;0,$O470&gt;0),IF($F470="F",IF(SUM($N470,$O470)&lt;=35,1.33*($N470+$O470)-0.013*POWER(($N470+$O470),2)-2.5,0.546*($N470+$O470)+9.7),IF($F470="M",1.21*($N470+$O470)-0.008*POWER(($N470+$O470),2)-VLOOKUP($G470,Ages!$A$26:$B$33,2,0))),"")</f>
        <v/>
      </c>
    </row>
    <row r="471" spans="8:16" s="19" customFormat="1" x14ac:dyDescent="0.2">
      <c r="H471" s="20"/>
      <c r="I471" s="20"/>
      <c r="J471" s="18" t="str">
        <f t="shared" si="7"/>
        <v xml:space="preserve"> </v>
      </c>
      <c r="K471" s="20"/>
      <c r="L471" s="20"/>
      <c r="M471" s="18" t="str">
        <f>IF($L471&gt;0,IF($F471="F",1.11*$L471+VLOOKUP($G471,Ages!$A$3:$AA$10,27,0),1.35*$L471+VLOOKUP($G471,Ages!$A$14:$AA$21,27,0)),"")</f>
        <v/>
      </c>
      <c r="N471" s="20"/>
      <c r="O471" s="20"/>
      <c r="P471" s="18" t="str">
        <f>IF(AND($N471&gt;0,$O471&gt;0),IF($F471="F",IF(SUM($N471,$O471)&lt;=35,1.33*($N471+$O471)-0.013*POWER(($N471+$O471),2)-2.5,0.546*($N471+$O471)+9.7),IF($F471="M",1.21*($N471+$O471)-0.008*POWER(($N471+$O471),2)-VLOOKUP($G471,Ages!$A$26:$B$33,2,0))),"")</f>
        <v/>
      </c>
    </row>
    <row r="472" spans="8:16" s="19" customFormat="1" x14ac:dyDescent="0.2">
      <c r="H472" s="20"/>
      <c r="I472" s="20"/>
      <c r="J472" s="18" t="str">
        <f t="shared" si="7"/>
        <v xml:space="preserve"> </v>
      </c>
      <c r="K472" s="20"/>
      <c r="L472" s="20"/>
      <c r="M472" s="18" t="str">
        <f>IF($L472&gt;0,IF($F472="F",1.11*$L472+VLOOKUP($G472,Ages!$A$3:$AA$10,27,0),1.35*$L472+VLOOKUP($G472,Ages!$A$14:$AA$21,27,0)),"")</f>
        <v/>
      </c>
      <c r="N472" s="20"/>
      <c r="O472" s="20"/>
      <c r="P472" s="18" t="str">
        <f>IF(AND($N472&gt;0,$O472&gt;0),IF($F472="F",IF(SUM($N472,$O472)&lt;=35,1.33*($N472+$O472)-0.013*POWER(($N472+$O472),2)-2.5,0.546*($N472+$O472)+9.7),IF($F472="M",1.21*($N472+$O472)-0.008*POWER(($N472+$O472),2)-VLOOKUP($G472,Ages!$A$26:$B$33,2,0))),"")</f>
        <v/>
      </c>
    </row>
    <row r="473" spans="8:16" s="19" customFormat="1" x14ac:dyDescent="0.2">
      <c r="H473" s="20"/>
      <c r="I473" s="20"/>
      <c r="J473" s="18" t="str">
        <f t="shared" si="7"/>
        <v xml:space="preserve"> </v>
      </c>
      <c r="K473" s="20"/>
      <c r="L473" s="20"/>
      <c r="M473" s="18" t="str">
        <f>IF($L473&gt;0,IF($F473="F",1.11*$L473+VLOOKUP($G473,Ages!$A$3:$AA$10,27,0),1.35*$L473+VLOOKUP($G473,Ages!$A$14:$AA$21,27,0)),"")</f>
        <v/>
      </c>
      <c r="N473" s="20"/>
      <c r="O473" s="20"/>
      <c r="P473" s="18" t="str">
        <f>IF(AND($N473&gt;0,$O473&gt;0),IF($F473="F",IF(SUM($N473,$O473)&lt;=35,1.33*($N473+$O473)-0.013*POWER(($N473+$O473),2)-2.5,0.546*($N473+$O473)+9.7),IF($F473="M",1.21*($N473+$O473)-0.008*POWER(($N473+$O473),2)-VLOOKUP($G473,Ages!$A$26:$B$33,2,0))),"")</f>
        <v/>
      </c>
    </row>
    <row r="474" spans="8:16" s="19" customFormat="1" x14ac:dyDescent="0.2">
      <c r="H474" s="20"/>
      <c r="I474" s="20"/>
      <c r="J474" s="18" t="str">
        <f t="shared" si="7"/>
        <v xml:space="preserve"> </v>
      </c>
      <c r="K474" s="20"/>
      <c r="L474" s="20"/>
      <c r="M474" s="18" t="str">
        <f>IF($L474&gt;0,IF($F474="F",1.11*$L474+VLOOKUP($G474,Ages!$A$3:$AA$10,27,0),1.35*$L474+VLOOKUP($G474,Ages!$A$14:$AA$21,27,0)),"")</f>
        <v/>
      </c>
      <c r="N474" s="20"/>
      <c r="O474" s="20"/>
      <c r="P474" s="18" t="str">
        <f>IF(AND($N474&gt;0,$O474&gt;0),IF($F474="F",IF(SUM($N474,$O474)&lt;=35,1.33*($N474+$O474)-0.013*POWER(($N474+$O474),2)-2.5,0.546*($N474+$O474)+9.7),IF($F474="M",1.21*($N474+$O474)-0.008*POWER(($N474+$O474),2)-VLOOKUP($G474,Ages!$A$26:$B$33,2,0))),"")</f>
        <v/>
      </c>
    </row>
    <row r="475" spans="8:16" s="19" customFormat="1" x14ac:dyDescent="0.2">
      <c r="H475" s="20"/>
      <c r="I475" s="20"/>
      <c r="J475" s="18" t="str">
        <f t="shared" si="7"/>
        <v xml:space="preserve"> </v>
      </c>
      <c r="K475" s="20"/>
      <c r="L475" s="20"/>
      <c r="M475" s="18" t="str">
        <f>IF($L475&gt;0,IF($F475="F",1.11*$L475+VLOOKUP($G475,Ages!$A$3:$AA$10,27,0),1.35*$L475+VLOOKUP($G475,Ages!$A$14:$AA$21,27,0)),"")</f>
        <v/>
      </c>
      <c r="N475" s="20"/>
      <c r="O475" s="20"/>
      <c r="P475" s="18" t="str">
        <f>IF(AND($N475&gt;0,$O475&gt;0),IF($F475="F",IF(SUM($N475,$O475)&lt;=35,1.33*($N475+$O475)-0.013*POWER(($N475+$O475),2)-2.5,0.546*($N475+$O475)+9.7),IF($F475="M",1.21*($N475+$O475)-0.008*POWER(($N475+$O475),2)-VLOOKUP($G475,Ages!$A$26:$B$33,2,0))),"")</f>
        <v/>
      </c>
    </row>
    <row r="476" spans="8:16" s="19" customFormat="1" x14ac:dyDescent="0.2">
      <c r="H476" s="20"/>
      <c r="I476" s="20"/>
      <c r="J476" s="18" t="str">
        <f t="shared" si="7"/>
        <v xml:space="preserve"> </v>
      </c>
      <c r="K476" s="20"/>
      <c r="L476" s="20"/>
      <c r="M476" s="18" t="str">
        <f>IF($L476&gt;0,IF($F476="F",1.11*$L476+VLOOKUP($G476,Ages!$A$3:$AA$10,27,0),1.35*$L476+VLOOKUP($G476,Ages!$A$14:$AA$21,27,0)),"")</f>
        <v/>
      </c>
      <c r="N476" s="20"/>
      <c r="O476" s="20"/>
      <c r="P476" s="18" t="str">
        <f>IF(AND($N476&gt;0,$O476&gt;0),IF($F476="F",IF(SUM($N476,$O476)&lt;=35,1.33*($N476+$O476)-0.013*POWER(($N476+$O476),2)-2.5,0.546*($N476+$O476)+9.7),IF($F476="M",1.21*($N476+$O476)-0.008*POWER(($N476+$O476),2)-VLOOKUP($G476,Ages!$A$26:$B$33,2,0))),"")</f>
        <v/>
      </c>
    </row>
    <row r="477" spans="8:16" s="19" customFormat="1" x14ac:dyDescent="0.2">
      <c r="H477" s="20"/>
      <c r="I477" s="20"/>
      <c r="J477" s="18" t="str">
        <f t="shared" si="7"/>
        <v xml:space="preserve"> </v>
      </c>
      <c r="K477" s="20"/>
      <c r="L477" s="20"/>
      <c r="M477" s="18" t="str">
        <f>IF($L477&gt;0,IF($F477="F",1.11*$L477+VLOOKUP($G477,Ages!$A$3:$AA$10,27,0),1.35*$L477+VLOOKUP($G477,Ages!$A$14:$AA$21,27,0)),"")</f>
        <v/>
      </c>
      <c r="N477" s="20"/>
      <c r="O477" s="20"/>
      <c r="P477" s="18" t="str">
        <f>IF(AND($N477&gt;0,$O477&gt;0),IF($F477="F",IF(SUM($N477,$O477)&lt;=35,1.33*($N477+$O477)-0.013*POWER(($N477+$O477),2)-2.5,0.546*($N477+$O477)+9.7),IF($F477="M",1.21*($N477+$O477)-0.008*POWER(($N477+$O477),2)-VLOOKUP($G477,Ages!$A$26:$B$33,2,0))),"")</f>
        <v/>
      </c>
    </row>
    <row r="478" spans="8:16" s="19" customFormat="1" x14ac:dyDescent="0.2">
      <c r="H478" s="20"/>
      <c r="I478" s="20"/>
      <c r="J478" s="18" t="str">
        <f t="shared" si="7"/>
        <v xml:space="preserve"> </v>
      </c>
      <c r="K478" s="20"/>
      <c r="L478" s="20"/>
      <c r="M478" s="18" t="str">
        <f>IF($L478&gt;0,IF($F478="F",1.11*$L478+VLOOKUP($G478,Ages!$A$3:$AA$10,27,0),1.35*$L478+VLOOKUP($G478,Ages!$A$14:$AA$21,27,0)),"")</f>
        <v/>
      </c>
      <c r="N478" s="20"/>
      <c r="O478" s="20"/>
      <c r="P478" s="18" t="str">
        <f>IF(AND($N478&gt;0,$O478&gt;0),IF($F478="F",IF(SUM($N478,$O478)&lt;=35,1.33*($N478+$O478)-0.013*POWER(($N478+$O478),2)-2.5,0.546*($N478+$O478)+9.7),IF($F478="M",1.21*($N478+$O478)-0.008*POWER(($N478+$O478),2)-VLOOKUP($G478,Ages!$A$26:$B$33,2,0))),"")</f>
        <v/>
      </c>
    </row>
    <row r="479" spans="8:16" s="19" customFormat="1" x14ac:dyDescent="0.2">
      <c r="H479" s="20"/>
      <c r="I479" s="20"/>
      <c r="J479" s="18" t="str">
        <f t="shared" si="7"/>
        <v xml:space="preserve"> </v>
      </c>
      <c r="K479" s="20"/>
      <c r="L479" s="20"/>
      <c r="M479" s="18" t="str">
        <f>IF($L479&gt;0,IF($F479="F",1.11*$L479+VLOOKUP($G479,Ages!$A$3:$AA$10,27,0),1.35*$L479+VLOOKUP($G479,Ages!$A$14:$AA$21,27,0)),"")</f>
        <v/>
      </c>
      <c r="N479" s="20"/>
      <c r="O479" s="20"/>
      <c r="P479" s="18" t="str">
        <f>IF(AND($N479&gt;0,$O479&gt;0),IF($F479="F",IF(SUM($N479,$O479)&lt;=35,1.33*($N479+$O479)-0.013*POWER(($N479+$O479),2)-2.5,0.546*($N479+$O479)+9.7),IF($F479="M",1.21*($N479+$O479)-0.008*POWER(($N479+$O479),2)-VLOOKUP($G479,Ages!$A$26:$B$33,2,0))),"")</f>
        <v/>
      </c>
    </row>
    <row r="480" spans="8:16" s="19" customFormat="1" x14ac:dyDescent="0.2">
      <c r="H480" s="20"/>
      <c r="I480" s="20"/>
      <c r="J480" s="18" t="str">
        <f t="shared" si="7"/>
        <v xml:space="preserve"> </v>
      </c>
      <c r="K480" s="20"/>
      <c r="L480" s="20"/>
      <c r="M480" s="18" t="str">
        <f>IF($L480&gt;0,IF($F480="F",1.11*$L480+VLOOKUP($G480,Ages!$A$3:$AA$10,27,0),1.35*$L480+VLOOKUP($G480,Ages!$A$14:$AA$21,27,0)),"")</f>
        <v/>
      </c>
      <c r="N480" s="20"/>
      <c r="O480" s="20"/>
      <c r="P480" s="18" t="str">
        <f>IF(AND($N480&gt;0,$O480&gt;0),IF($F480="F",IF(SUM($N480,$O480)&lt;=35,1.33*($N480+$O480)-0.013*POWER(($N480+$O480),2)-2.5,0.546*($N480+$O480)+9.7),IF($F480="M",1.21*($N480+$O480)-0.008*POWER(($N480+$O480),2)-VLOOKUP($G480,Ages!$A$26:$B$33,2,0))),"")</f>
        <v/>
      </c>
    </row>
    <row r="481" spans="8:16" s="19" customFormat="1" x14ac:dyDescent="0.2">
      <c r="H481" s="20"/>
      <c r="I481" s="20"/>
      <c r="J481" s="18" t="str">
        <f t="shared" si="7"/>
        <v xml:space="preserve"> </v>
      </c>
      <c r="K481" s="20"/>
      <c r="L481" s="20"/>
      <c r="M481" s="18" t="str">
        <f>IF($L481&gt;0,IF($F481="F",1.11*$L481+VLOOKUP($G481,Ages!$A$3:$AA$10,27,0),1.35*$L481+VLOOKUP($G481,Ages!$A$14:$AA$21,27,0)),"")</f>
        <v/>
      </c>
      <c r="N481" s="20"/>
      <c r="O481" s="20"/>
      <c r="P481" s="18" t="str">
        <f>IF(AND($N481&gt;0,$O481&gt;0),IF($F481="F",IF(SUM($N481,$O481)&lt;=35,1.33*($N481+$O481)-0.013*POWER(($N481+$O481),2)-2.5,0.546*($N481+$O481)+9.7),IF($F481="M",1.21*($N481+$O481)-0.008*POWER(($N481+$O481),2)-VLOOKUP($G481,Ages!$A$26:$B$33,2,0))),"")</f>
        <v/>
      </c>
    </row>
    <row r="482" spans="8:16" s="19" customFormat="1" x14ac:dyDescent="0.2">
      <c r="H482" s="20"/>
      <c r="I482" s="20"/>
      <c r="J482" s="18" t="str">
        <f t="shared" si="7"/>
        <v xml:space="preserve"> </v>
      </c>
      <c r="K482" s="20"/>
      <c r="L482" s="20"/>
      <c r="M482" s="18" t="str">
        <f>IF($L482&gt;0,IF($F482="F",1.11*$L482+VLOOKUP($G482,Ages!$A$3:$AA$10,27,0),1.35*$L482+VLOOKUP($G482,Ages!$A$14:$AA$21,27,0)),"")</f>
        <v/>
      </c>
      <c r="N482" s="20"/>
      <c r="O482" s="20"/>
      <c r="P482" s="18" t="str">
        <f>IF(AND($N482&gt;0,$O482&gt;0),IF($F482="F",IF(SUM($N482,$O482)&lt;=35,1.33*($N482+$O482)-0.013*POWER(($N482+$O482),2)-2.5,0.546*($N482+$O482)+9.7),IF($F482="M",1.21*($N482+$O482)-0.008*POWER(($N482+$O482),2)-VLOOKUP($G482,Ages!$A$26:$B$33,2,0))),"")</f>
        <v/>
      </c>
    </row>
    <row r="483" spans="8:16" s="19" customFormat="1" x14ac:dyDescent="0.2">
      <c r="H483" s="20"/>
      <c r="I483" s="20"/>
      <c r="J483" s="18" t="str">
        <f t="shared" si="7"/>
        <v xml:space="preserve"> </v>
      </c>
      <c r="K483" s="20"/>
      <c r="L483" s="20"/>
      <c r="M483" s="18" t="str">
        <f>IF($L483&gt;0,IF($F483="F",1.11*$L483+VLOOKUP($G483,Ages!$A$3:$AA$10,27,0),1.35*$L483+VLOOKUP($G483,Ages!$A$14:$AA$21,27,0)),"")</f>
        <v/>
      </c>
      <c r="N483" s="20"/>
      <c r="O483" s="20"/>
      <c r="P483" s="18" t="str">
        <f>IF(AND($N483&gt;0,$O483&gt;0),IF($F483="F",IF(SUM($N483,$O483)&lt;=35,1.33*($N483+$O483)-0.013*POWER(($N483+$O483),2)-2.5,0.546*($N483+$O483)+9.7),IF($F483="M",1.21*($N483+$O483)-0.008*POWER(($N483+$O483),2)-VLOOKUP($G483,Ages!$A$26:$B$33,2,0))),"")</f>
        <v/>
      </c>
    </row>
    <row r="484" spans="8:16" s="19" customFormat="1" x14ac:dyDescent="0.2">
      <c r="H484" s="20"/>
      <c r="I484" s="20"/>
      <c r="J484" s="18" t="str">
        <f t="shared" si="7"/>
        <v xml:space="preserve"> </v>
      </c>
      <c r="K484" s="20"/>
      <c r="L484" s="20"/>
      <c r="M484" s="18" t="str">
        <f>IF($L484&gt;0,IF($F484="F",1.11*$L484+VLOOKUP($G484,Ages!$A$3:$AA$10,27,0),1.35*$L484+VLOOKUP($G484,Ages!$A$14:$AA$21,27,0)),"")</f>
        <v/>
      </c>
      <c r="N484" s="20"/>
      <c r="O484" s="20"/>
      <c r="P484" s="18" t="str">
        <f>IF(AND($N484&gt;0,$O484&gt;0),IF($F484="F",IF(SUM($N484,$O484)&lt;=35,1.33*($N484+$O484)-0.013*POWER(($N484+$O484),2)-2.5,0.546*($N484+$O484)+9.7),IF($F484="M",1.21*($N484+$O484)-0.008*POWER(($N484+$O484),2)-VLOOKUP($G484,Ages!$A$26:$B$33,2,0))),"")</f>
        <v/>
      </c>
    </row>
    <row r="485" spans="8:16" s="19" customFormat="1" x14ac:dyDescent="0.2">
      <c r="H485" s="20"/>
      <c r="I485" s="20"/>
      <c r="J485" s="18" t="str">
        <f t="shared" si="7"/>
        <v xml:space="preserve"> </v>
      </c>
      <c r="K485" s="20"/>
      <c r="L485" s="20"/>
      <c r="M485" s="18" t="str">
        <f>IF($L485&gt;0,IF($F485="F",1.11*$L485+VLOOKUP($G485,Ages!$A$3:$AA$10,27,0),1.35*$L485+VLOOKUP($G485,Ages!$A$14:$AA$21,27,0)),"")</f>
        <v/>
      </c>
      <c r="N485" s="20"/>
      <c r="O485" s="20"/>
      <c r="P485" s="18" t="str">
        <f>IF(AND($N485&gt;0,$O485&gt;0),IF($F485="F",IF(SUM($N485,$O485)&lt;=35,1.33*($N485+$O485)-0.013*POWER(($N485+$O485),2)-2.5,0.546*($N485+$O485)+9.7),IF($F485="M",1.21*($N485+$O485)-0.008*POWER(($N485+$O485),2)-VLOOKUP($G485,Ages!$A$26:$B$33,2,0))),"")</f>
        <v/>
      </c>
    </row>
    <row r="486" spans="8:16" s="19" customFormat="1" x14ac:dyDescent="0.2">
      <c r="H486" s="20"/>
      <c r="I486" s="20"/>
      <c r="J486" s="18" t="str">
        <f t="shared" si="7"/>
        <v xml:space="preserve"> </v>
      </c>
      <c r="K486" s="20"/>
      <c r="L486" s="20"/>
      <c r="M486" s="18" t="str">
        <f>IF($L486&gt;0,IF($F486="F",1.11*$L486+VLOOKUP($G486,Ages!$A$3:$AA$10,27,0),1.35*$L486+VLOOKUP($G486,Ages!$A$14:$AA$21,27,0)),"")</f>
        <v/>
      </c>
      <c r="N486" s="20"/>
      <c r="O486" s="20"/>
      <c r="P486" s="18" t="str">
        <f>IF(AND($N486&gt;0,$O486&gt;0),IF($F486="F",IF(SUM($N486,$O486)&lt;=35,1.33*($N486+$O486)-0.013*POWER(($N486+$O486),2)-2.5,0.546*($N486+$O486)+9.7),IF($F486="M",1.21*($N486+$O486)-0.008*POWER(($N486+$O486),2)-VLOOKUP($G486,Ages!$A$26:$B$33,2,0))),"")</f>
        <v/>
      </c>
    </row>
    <row r="487" spans="8:16" s="19" customFormat="1" x14ac:dyDescent="0.2">
      <c r="H487" s="20"/>
      <c r="I487" s="20"/>
      <c r="J487" s="18" t="str">
        <f t="shared" si="7"/>
        <v xml:space="preserve"> </v>
      </c>
      <c r="K487" s="20"/>
      <c r="L487" s="20"/>
      <c r="M487" s="18" t="str">
        <f>IF($L487&gt;0,IF($F487="F",1.11*$L487+VLOOKUP($G487,Ages!$A$3:$AA$10,27,0),1.35*$L487+VLOOKUP($G487,Ages!$A$14:$AA$21,27,0)),"")</f>
        <v/>
      </c>
      <c r="N487" s="20"/>
      <c r="O487" s="20"/>
      <c r="P487" s="18" t="str">
        <f>IF(AND($N487&gt;0,$O487&gt;0),IF($F487="F",IF(SUM($N487,$O487)&lt;=35,1.33*($N487+$O487)-0.013*POWER(($N487+$O487),2)-2.5,0.546*($N487+$O487)+9.7),IF($F487="M",1.21*($N487+$O487)-0.008*POWER(($N487+$O487),2)-VLOOKUP($G487,Ages!$A$26:$B$33,2,0))),"")</f>
        <v/>
      </c>
    </row>
    <row r="488" spans="8:16" s="19" customFormat="1" x14ac:dyDescent="0.2">
      <c r="H488" s="20"/>
      <c r="I488" s="20"/>
      <c r="J488" s="18" t="str">
        <f t="shared" si="7"/>
        <v xml:space="preserve"> </v>
      </c>
      <c r="K488" s="20"/>
      <c r="L488" s="20"/>
      <c r="M488" s="18" t="str">
        <f>IF($L488&gt;0,IF($F488="F",1.11*$L488+VLOOKUP($G488,Ages!$A$3:$AA$10,27,0),1.35*$L488+VLOOKUP($G488,Ages!$A$14:$AA$21,27,0)),"")</f>
        <v/>
      </c>
      <c r="N488" s="20"/>
      <c r="O488" s="20"/>
      <c r="P488" s="18" t="str">
        <f>IF(AND($N488&gt;0,$O488&gt;0),IF($F488="F",IF(SUM($N488,$O488)&lt;=35,1.33*($N488+$O488)-0.013*POWER(($N488+$O488),2)-2.5,0.546*($N488+$O488)+9.7),IF($F488="M",1.21*($N488+$O488)-0.008*POWER(($N488+$O488),2)-VLOOKUP($G488,Ages!$A$26:$B$33,2,0))),"")</f>
        <v/>
      </c>
    </row>
    <row r="489" spans="8:16" s="19" customFormat="1" x14ac:dyDescent="0.2">
      <c r="H489" s="20"/>
      <c r="I489" s="20"/>
      <c r="J489" s="18" t="str">
        <f t="shared" si="7"/>
        <v xml:space="preserve"> </v>
      </c>
      <c r="K489" s="20"/>
      <c r="L489" s="20"/>
      <c r="M489" s="18" t="str">
        <f>IF($L489&gt;0,IF($F489="F",1.11*$L489+VLOOKUP($G489,Ages!$A$3:$AA$10,27,0),1.35*$L489+VLOOKUP($G489,Ages!$A$14:$AA$21,27,0)),"")</f>
        <v/>
      </c>
      <c r="N489" s="20"/>
      <c r="O489" s="20"/>
      <c r="P489" s="18" t="str">
        <f>IF(AND($N489&gt;0,$O489&gt;0),IF($F489="F",IF(SUM($N489,$O489)&lt;=35,1.33*($N489+$O489)-0.013*POWER(($N489+$O489),2)-2.5,0.546*($N489+$O489)+9.7),IF($F489="M",1.21*($N489+$O489)-0.008*POWER(($N489+$O489),2)-VLOOKUP($G489,Ages!$A$26:$B$33,2,0))),"")</f>
        <v/>
      </c>
    </row>
    <row r="490" spans="8:16" s="19" customFormat="1" x14ac:dyDescent="0.2">
      <c r="H490" s="20"/>
      <c r="I490" s="20"/>
      <c r="J490" s="18" t="str">
        <f t="shared" si="7"/>
        <v xml:space="preserve"> </v>
      </c>
      <c r="K490" s="20"/>
      <c r="L490" s="20"/>
      <c r="M490" s="18" t="str">
        <f>IF($L490&gt;0,IF($F490="F",1.11*$L490+VLOOKUP($G490,Ages!$A$3:$AA$10,27,0),1.35*$L490+VLOOKUP($G490,Ages!$A$14:$AA$21,27,0)),"")</f>
        <v/>
      </c>
      <c r="N490" s="20"/>
      <c r="O490" s="20"/>
      <c r="P490" s="18" t="str">
        <f>IF(AND($N490&gt;0,$O490&gt;0),IF($F490="F",IF(SUM($N490,$O490)&lt;=35,1.33*($N490+$O490)-0.013*POWER(($N490+$O490),2)-2.5,0.546*($N490+$O490)+9.7),IF($F490="M",1.21*($N490+$O490)-0.008*POWER(($N490+$O490),2)-VLOOKUP($G490,Ages!$A$26:$B$33,2,0))),"")</f>
        <v/>
      </c>
    </row>
    <row r="491" spans="8:16" s="19" customFormat="1" x14ac:dyDescent="0.2">
      <c r="H491" s="20"/>
      <c r="I491" s="20"/>
      <c r="J491" s="18" t="str">
        <f t="shared" si="7"/>
        <v xml:space="preserve"> </v>
      </c>
      <c r="K491" s="20"/>
      <c r="L491" s="20"/>
      <c r="M491" s="18" t="str">
        <f>IF($L491&gt;0,IF($F491="F",1.11*$L491+VLOOKUP($G491,Ages!$A$3:$AA$10,27,0),1.35*$L491+VLOOKUP($G491,Ages!$A$14:$AA$21,27,0)),"")</f>
        <v/>
      </c>
      <c r="N491" s="20"/>
      <c r="O491" s="20"/>
      <c r="P491" s="18" t="str">
        <f>IF(AND($N491&gt;0,$O491&gt;0),IF($F491="F",IF(SUM($N491,$O491)&lt;=35,1.33*($N491+$O491)-0.013*POWER(($N491+$O491),2)-2.5,0.546*($N491+$O491)+9.7),IF($F491="M",1.21*($N491+$O491)-0.008*POWER(($N491+$O491),2)-VLOOKUP($G491,Ages!$A$26:$B$33,2,0))),"")</f>
        <v/>
      </c>
    </row>
    <row r="492" spans="8:16" s="19" customFormat="1" x14ac:dyDescent="0.2">
      <c r="H492" s="20"/>
      <c r="I492" s="20"/>
      <c r="J492" s="18" t="str">
        <f t="shared" si="7"/>
        <v xml:space="preserve"> </v>
      </c>
      <c r="K492" s="20"/>
      <c r="L492" s="20"/>
      <c r="M492" s="18" t="str">
        <f>IF($L492&gt;0,IF($F492="F",1.11*$L492+VLOOKUP($G492,Ages!$A$3:$AA$10,27,0),1.35*$L492+VLOOKUP($G492,Ages!$A$14:$AA$21,27,0)),"")</f>
        <v/>
      </c>
      <c r="N492" s="20"/>
      <c r="O492" s="20"/>
      <c r="P492" s="18" t="str">
        <f>IF(AND($N492&gt;0,$O492&gt;0),IF($F492="F",IF(SUM($N492,$O492)&lt;=35,1.33*($N492+$O492)-0.013*POWER(($N492+$O492),2)-2.5,0.546*($N492+$O492)+9.7),IF($F492="M",1.21*($N492+$O492)-0.008*POWER(($N492+$O492),2)-VLOOKUP($G492,Ages!$A$26:$B$33,2,0))),"")</f>
        <v/>
      </c>
    </row>
    <row r="493" spans="8:16" s="19" customFormat="1" x14ac:dyDescent="0.2">
      <c r="H493" s="20"/>
      <c r="I493" s="20"/>
      <c r="J493" s="18" t="str">
        <f t="shared" si="7"/>
        <v xml:space="preserve"> </v>
      </c>
      <c r="K493" s="20"/>
      <c r="L493" s="20"/>
      <c r="M493" s="18" t="str">
        <f>IF($L493&gt;0,IF($F493="F",1.11*$L493+VLOOKUP($G493,Ages!$A$3:$AA$10,27,0),1.35*$L493+VLOOKUP($G493,Ages!$A$14:$AA$21,27,0)),"")</f>
        <v/>
      </c>
      <c r="N493" s="20"/>
      <c r="O493" s="20"/>
      <c r="P493" s="18" t="str">
        <f>IF(AND($N493&gt;0,$O493&gt;0),IF($F493="F",IF(SUM($N493,$O493)&lt;=35,1.33*($N493+$O493)-0.013*POWER(($N493+$O493),2)-2.5,0.546*($N493+$O493)+9.7),IF($F493="M",1.21*($N493+$O493)-0.008*POWER(($N493+$O493),2)-VLOOKUP($G493,Ages!$A$26:$B$33,2,0))),"")</f>
        <v/>
      </c>
    </row>
    <row r="494" spans="8:16" s="19" customFormat="1" x14ac:dyDescent="0.2">
      <c r="H494" s="20"/>
      <c r="I494" s="20"/>
      <c r="J494" s="18" t="str">
        <f t="shared" si="7"/>
        <v xml:space="preserve"> </v>
      </c>
      <c r="K494" s="20"/>
      <c r="L494" s="20"/>
      <c r="M494" s="18" t="str">
        <f>IF($L494&gt;0,IF($F494="F",1.11*$L494+VLOOKUP($G494,Ages!$A$3:$AA$10,27,0),1.35*$L494+VLOOKUP($G494,Ages!$A$14:$AA$21,27,0)),"")</f>
        <v/>
      </c>
      <c r="N494" s="20"/>
      <c r="O494" s="20"/>
      <c r="P494" s="18" t="str">
        <f>IF(AND($N494&gt;0,$O494&gt;0),IF($F494="F",IF(SUM($N494,$O494)&lt;=35,1.33*($N494+$O494)-0.013*POWER(($N494+$O494),2)-2.5,0.546*($N494+$O494)+9.7),IF($F494="M",1.21*($N494+$O494)-0.008*POWER(($N494+$O494),2)-VLOOKUP($G494,Ages!$A$26:$B$33,2,0))),"")</f>
        <v/>
      </c>
    </row>
    <row r="495" spans="8:16" s="19" customFormat="1" x14ac:dyDescent="0.2">
      <c r="H495" s="20"/>
      <c r="I495" s="20"/>
      <c r="J495" s="18" t="str">
        <f t="shared" si="7"/>
        <v xml:space="preserve"> </v>
      </c>
      <c r="K495" s="20"/>
      <c r="L495" s="20"/>
      <c r="M495" s="18" t="str">
        <f>IF($L495&gt;0,IF($F495="F",1.11*$L495+VLOOKUP($G495,Ages!$A$3:$AA$10,27,0),1.35*$L495+VLOOKUP($G495,Ages!$A$14:$AA$21,27,0)),"")</f>
        <v/>
      </c>
      <c r="N495" s="20"/>
      <c r="O495" s="20"/>
      <c r="P495" s="18" t="str">
        <f>IF(AND($N495&gt;0,$O495&gt;0),IF($F495="F",IF(SUM($N495,$O495)&lt;=35,1.33*($N495+$O495)-0.013*POWER(($N495+$O495),2)-2.5,0.546*($N495+$O495)+9.7),IF($F495="M",1.21*($N495+$O495)-0.008*POWER(($N495+$O495),2)-VLOOKUP($G495,Ages!$A$26:$B$33,2,0))),"")</f>
        <v/>
      </c>
    </row>
    <row r="496" spans="8:16" s="19" customFormat="1" x14ac:dyDescent="0.2">
      <c r="H496" s="20"/>
      <c r="I496" s="20"/>
      <c r="J496" s="18" t="str">
        <f t="shared" si="7"/>
        <v xml:space="preserve"> </v>
      </c>
      <c r="K496" s="20"/>
      <c r="L496" s="20"/>
      <c r="M496" s="18" t="str">
        <f>IF($L496&gt;0,IF($F496="F",1.11*$L496+VLOOKUP($G496,Ages!$A$3:$AA$10,27,0),1.35*$L496+VLOOKUP($G496,Ages!$A$14:$AA$21,27,0)),"")</f>
        <v/>
      </c>
      <c r="N496" s="20"/>
      <c r="O496" s="20"/>
      <c r="P496" s="18" t="str">
        <f>IF(AND($N496&gt;0,$O496&gt;0),IF($F496="F",IF(SUM($N496,$O496)&lt;=35,1.33*($N496+$O496)-0.013*POWER(($N496+$O496),2)-2.5,0.546*($N496+$O496)+9.7),IF($F496="M",1.21*($N496+$O496)-0.008*POWER(($N496+$O496),2)-VLOOKUP($G496,Ages!$A$26:$B$33,2,0))),"")</f>
        <v/>
      </c>
    </row>
    <row r="497" spans="8:16" s="19" customFormat="1" x14ac:dyDescent="0.2">
      <c r="H497" s="20"/>
      <c r="I497" s="20"/>
      <c r="J497" s="18" t="str">
        <f t="shared" si="7"/>
        <v xml:space="preserve"> </v>
      </c>
      <c r="K497" s="20"/>
      <c r="L497" s="20"/>
      <c r="M497" s="18" t="str">
        <f>IF($L497&gt;0,IF($F497="F",1.11*$L497+VLOOKUP($G497,Ages!$A$3:$AA$10,27,0),1.35*$L497+VLOOKUP($G497,Ages!$A$14:$AA$21,27,0)),"")</f>
        <v/>
      </c>
      <c r="N497" s="20"/>
      <c r="O497" s="20"/>
      <c r="P497" s="18" t="str">
        <f>IF(AND($N497&gt;0,$O497&gt;0),IF($F497="F",IF(SUM($N497,$O497)&lt;=35,1.33*($N497+$O497)-0.013*POWER(($N497+$O497),2)-2.5,0.546*($N497+$O497)+9.7),IF($F497="M",1.21*($N497+$O497)-0.008*POWER(($N497+$O497),2)-VLOOKUP($G497,Ages!$A$26:$B$33,2,0))),"")</f>
        <v/>
      </c>
    </row>
    <row r="498" spans="8:16" s="19" customFormat="1" x14ac:dyDescent="0.2">
      <c r="H498" s="20"/>
      <c r="I498" s="20"/>
      <c r="J498" s="18" t="str">
        <f t="shared" si="7"/>
        <v xml:space="preserve"> </v>
      </c>
      <c r="K498" s="20"/>
      <c r="L498" s="20"/>
      <c r="M498" s="18" t="str">
        <f>IF($L498&gt;0,IF($F498="F",1.11*$L498+VLOOKUP($G498,Ages!$A$3:$AA$10,27,0),1.35*$L498+VLOOKUP($G498,Ages!$A$14:$AA$21,27,0)),"")</f>
        <v/>
      </c>
      <c r="N498" s="20"/>
      <c r="O498" s="20"/>
      <c r="P498" s="18" t="str">
        <f>IF(AND($N498&gt;0,$O498&gt;0),IF($F498="F",IF(SUM($N498,$O498)&lt;=35,1.33*($N498+$O498)-0.013*POWER(($N498+$O498),2)-2.5,0.546*($N498+$O498)+9.7),IF($F498="M",1.21*($N498+$O498)-0.008*POWER(($N498+$O498),2)-VLOOKUP($G498,Ages!$A$26:$B$33,2,0))),"")</f>
        <v/>
      </c>
    </row>
    <row r="499" spans="8:16" s="19" customFormat="1" x14ac:dyDescent="0.2">
      <c r="H499" s="20"/>
      <c r="I499" s="20"/>
      <c r="J499" s="18" t="str">
        <f t="shared" si="7"/>
        <v xml:space="preserve"> </v>
      </c>
      <c r="K499" s="20"/>
      <c r="L499" s="20"/>
      <c r="M499" s="18" t="str">
        <f>IF($L499&gt;0,IF($F499="F",1.11*$L499+VLOOKUP($G499,Ages!$A$3:$AA$10,27,0),1.35*$L499+VLOOKUP($G499,Ages!$A$14:$AA$21,27,0)),"")</f>
        <v/>
      </c>
      <c r="N499" s="20"/>
      <c r="O499" s="20"/>
      <c r="P499" s="18" t="str">
        <f>IF(AND($N499&gt;0,$O499&gt;0),IF($F499="F",IF(SUM($N499,$O499)&lt;=35,1.33*($N499+$O499)-0.013*POWER(($N499+$O499),2)-2.5,0.546*($N499+$O499)+9.7),IF($F499="M",1.21*($N499+$O499)-0.008*POWER(($N499+$O499),2)-VLOOKUP($G499,Ages!$A$26:$B$33,2,0))),"")</f>
        <v/>
      </c>
    </row>
    <row r="500" spans="8:16" s="19" customFormat="1" x14ac:dyDescent="0.2">
      <c r="H500" s="20"/>
      <c r="I500" s="20"/>
      <c r="J500" s="18" t="str">
        <f t="shared" si="7"/>
        <v xml:space="preserve"> </v>
      </c>
      <c r="K500" s="20"/>
      <c r="L500" s="20"/>
      <c r="M500" s="18" t="str">
        <f>IF($L500&gt;0,IF($F500="F",1.11*$L500+VLOOKUP($G500,Ages!$A$3:$AA$10,27,0),1.35*$L500+VLOOKUP($G500,Ages!$A$14:$AA$21,27,0)),"")</f>
        <v/>
      </c>
      <c r="N500" s="20"/>
      <c r="O500" s="20"/>
      <c r="P500" s="18" t="str">
        <f>IF(AND($N500&gt;0,$O500&gt;0),IF($F500="F",IF(SUM($N500,$O500)&lt;=35,1.33*($N500+$O500)-0.013*POWER(($N500+$O500),2)-2.5,0.546*($N500+$O500)+9.7),IF($F500="M",1.21*($N500+$O500)-0.008*POWER(($N500+$O500),2)-VLOOKUP($G500,Ages!$A$26:$B$33,2,0))),"")</f>
        <v/>
      </c>
    </row>
    <row r="501" spans="8:16" s="19" customFormat="1" x14ac:dyDescent="0.2">
      <c r="H501" s="20"/>
      <c r="I501" s="20"/>
      <c r="J501" s="18" t="str">
        <f t="shared" si="7"/>
        <v xml:space="preserve"> </v>
      </c>
      <c r="K501" s="20"/>
      <c r="L501" s="20"/>
      <c r="M501" s="18" t="str">
        <f>IF($L501&gt;0,IF($F501="F",1.11*$L501+VLOOKUP($G501,Ages!$A$3:$AA$10,27,0),1.35*$L501+VLOOKUP($G501,Ages!$A$14:$AA$21,27,0)),"")</f>
        <v/>
      </c>
      <c r="N501" s="20"/>
      <c r="O501" s="20"/>
      <c r="P501" s="18" t="str">
        <f>IF(AND($N501&gt;0,$O501&gt;0),IF($F501="F",IF(SUM($N501,$O501)&lt;=35,1.33*($N501+$O501)-0.013*POWER(($N501+$O501),2)-2.5,0.546*($N501+$O501)+9.7),IF($F501="M",1.21*($N501+$O501)-0.008*POWER(($N501+$O501),2)-VLOOKUP($G501,Ages!$A$26:$B$33,2,0))),"")</f>
        <v/>
      </c>
    </row>
    <row r="502" spans="8:16" s="19" customFormat="1" x14ac:dyDescent="0.2">
      <c r="H502" s="20"/>
      <c r="I502" s="20"/>
      <c r="J502" s="18" t="str">
        <f t="shared" si="7"/>
        <v xml:space="preserve"> </v>
      </c>
      <c r="K502" s="20"/>
      <c r="L502" s="20"/>
      <c r="M502" s="18" t="str">
        <f>IF($L502&gt;0,IF($F502="F",1.11*$L502+VLOOKUP($G502,Ages!$A$3:$AA$10,27,0),1.35*$L502+VLOOKUP($G502,Ages!$A$14:$AA$21,27,0)),"")</f>
        <v/>
      </c>
      <c r="N502" s="20"/>
      <c r="O502" s="20"/>
      <c r="P502" s="18" t="str">
        <f>IF(AND($N502&gt;0,$O502&gt;0),IF($F502="F",IF(SUM($N502,$O502)&lt;=35,1.33*($N502+$O502)-0.013*POWER(($N502+$O502),2)-2.5,0.546*($N502+$O502)+9.7),IF($F502="M",1.21*($N502+$O502)-0.008*POWER(($N502+$O502),2)-VLOOKUP($G502,Ages!$A$26:$B$33,2,0))),"")</f>
        <v/>
      </c>
    </row>
    <row r="503" spans="8:16" s="19" customFormat="1" x14ac:dyDescent="0.2">
      <c r="H503" s="20"/>
      <c r="I503" s="20"/>
      <c r="J503" s="18" t="str">
        <f t="shared" si="7"/>
        <v xml:space="preserve"> </v>
      </c>
      <c r="K503" s="20"/>
      <c r="L503" s="20"/>
      <c r="M503" s="18" t="str">
        <f>IF($L503&gt;0,IF($F503="F",1.11*$L503+VLOOKUP($G503,Ages!$A$3:$AA$10,27,0),1.35*$L503+VLOOKUP($G503,Ages!$A$14:$AA$21,27,0)),"")</f>
        <v/>
      </c>
      <c r="N503" s="20"/>
      <c r="O503" s="20"/>
      <c r="P503" s="18" t="str">
        <f>IF(AND($N503&gt;0,$O503&gt;0),IF($F503="F",IF(SUM($N503,$O503)&lt;=35,1.33*($N503+$O503)-0.013*POWER(($N503+$O503),2)-2.5,0.546*($N503+$O503)+9.7),IF($F503="M",1.21*($N503+$O503)-0.008*POWER(($N503+$O503),2)-VLOOKUP($G503,Ages!$A$26:$B$33,2,0))),"")</f>
        <v/>
      </c>
    </row>
    <row r="504" spans="8:16" s="19" customFormat="1" x14ac:dyDescent="0.2">
      <c r="H504" s="20"/>
      <c r="I504" s="20"/>
      <c r="J504" s="18" t="str">
        <f t="shared" si="7"/>
        <v xml:space="preserve"> </v>
      </c>
      <c r="K504" s="20"/>
      <c r="L504" s="20"/>
      <c r="M504" s="18" t="str">
        <f>IF($L504&gt;0,IF($F504="F",1.11*$L504+VLOOKUP($G504,Ages!$A$3:$AA$10,27,0),1.35*$L504+VLOOKUP($G504,Ages!$A$14:$AA$21,27,0)),"")</f>
        <v/>
      </c>
      <c r="N504" s="20"/>
      <c r="O504" s="20"/>
      <c r="P504" s="18" t="str">
        <f>IF(AND($N504&gt;0,$O504&gt;0),IF($F504="F",IF(SUM($N504,$O504)&lt;=35,1.33*($N504+$O504)-0.013*POWER(($N504+$O504),2)-2.5,0.546*($N504+$O504)+9.7),IF($F504="M",1.21*($N504+$O504)-0.008*POWER(($N504+$O504),2)-VLOOKUP($G504,Ages!$A$26:$B$33,2,0))),"")</f>
        <v/>
      </c>
    </row>
    <row r="505" spans="8:16" s="19" customFormat="1" x14ac:dyDescent="0.2">
      <c r="H505" s="20"/>
      <c r="I505" s="20"/>
      <c r="J505" s="18" t="str">
        <f t="shared" si="7"/>
        <v xml:space="preserve"> </v>
      </c>
      <c r="K505" s="20"/>
      <c r="L505" s="20"/>
      <c r="M505" s="18" t="str">
        <f>IF($L505&gt;0,IF($F505="F",1.11*$L505+VLOOKUP($G505,Ages!$A$3:$AA$10,27,0),1.35*$L505+VLOOKUP($G505,Ages!$A$14:$AA$21,27,0)),"")</f>
        <v/>
      </c>
      <c r="N505" s="20"/>
      <c r="O505" s="20"/>
      <c r="P505" s="18" t="str">
        <f>IF(AND($N505&gt;0,$O505&gt;0),IF($F505="F",IF(SUM($N505,$O505)&lt;=35,1.33*($N505+$O505)-0.013*POWER(($N505+$O505),2)-2.5,0.546*($N505+$O505)+9.7),IF($F505="M",1.21*($N505+$O505)-0.008*POWER(($N505+$O505),2)-VLOOKUP($G505,Ages!$A$26:$B$33,2,0))),"")</f>
        <v/>
      </c>
    </row>
    <row r="506" spans="8:16" s="19" customFormat="1" x14ac:dyDescent="0.2">
      <c r="H506" s="20"/>
      <c r="I506" s="20"/>
      <c r="J506" s="18" t="str">
        <f t="shared" si="7"/>
        <v xml:space="preserve"> </v>
      </c>
      <c r="K506" s="20"/>
      <c r="L506" s="20"/>
      <c r="M506" s="18" t="str">
        <f>IF($L506&gt;0,IF($F506="F",1.11*$L506+VLOOKUP($G506,Ages!$A$3:$AA$10,27,0),1.35*$L506+VLOOKUP($G506,Ages!$A$14:$AA$21,27,0)),"")</f>
        <v/>
      </c>
      <c r="N506" s="20"/>
      <c r="O506" s="20"/>
      <c r="P506" s="18" t="str">
        <f>IF(AND($N506&gt;0,$O506&gt;0),IF($F506="F",IF(SUM($N506,$O506)&lt;=35,1.33*($N506+$O506)-0.013*POWER(($N506+$O506),2)-2.5,0.546*($N506+$O506)+9.7),IF($F506="M",1.21*($N506+$O506)-0.008*POWER(($N506+$O506),2)-VLOOKUP($G506,Ages!$A$26:$B$33,2,0))),"")</f>
        <v/>
      </c>
    </row>
    <row r="507" spans="8:16" s="19" customFormat="1" x14ac:dyDescent="0.2">
      <c r="H507" s="20"/>
      <c r="I507" s="20"/>
      <c r="J507" s="18" t="str">
        <f t="shared" si="7"/>
        <v xml:space="preserve"> </v>
      </c>
      <c r="K507" s="20"/>
      <c r="L507" s="20"/>
      <c r="M507" s="18" t="str">
        <f>IF($L507&gt;0,IF($F507="F",1.11*$L507+VLOOKUP($G507,Ages!$A$3:$AA$10,27,0),1.35*$L507+VLOOKUP($G507,Ages!$A$14:$AA$21,27,0)),"")</f>
        <v/>
      </c>
      <c r="N507" s="20"/>
      <c r="O507" s="20"/>
      <c r="P507" s="18" t="str">
        <f>IF(AND($N507&gt;0,$O507&gt;0),IF($F507="F",IF(SUM($N507,$O507)&lt;=35,1.33*($N507+$O507)-0.013*POWER(($N507+$O507),2)-2.5,0.546*($N507+$O507)+9.7),IF($F507="M",1.21*($N507+$O507)-0.008*POWER(($N507+$O507),2)-VLOOKUP($G507,Ages!$A$26:$B$33,2,0))),"")</f>
        <v/>
      </c>
    </row>
    <row r="508" spans="8:16" s="19" customFormat="1" x14ac:dyDescent="0.2">
      <c r="H508" s="20"/>
      <c r="I508" s="20"/>
      <c r="J508" s="18" t="str">
        <f t="shared" si="7"/>
        <v xml:space="preserve"> </v>
      </c>
      <c r="K508" s="20"/>
      <c r="L508" s="20"/>
      <c r="M508" s="18" t="str">
        <f>IF($L508&gt;0,IF($F508="F",1.11*$L508+VLOOKUP($G508,Ages!$A$3:$AA$10,27,0),1.35*$L508+VLOOKUP($G508,Ages!$A$14:$AA$21,27,0)),"")</f>
        <v/>
      </c>
      <c r="N508" s="20"/>
      <c r="O508" s="20"/>
      <c r="P508" s="18" t="str">
        <f>IF(AND($N508&gt;0,$O508&gt;0),IF($F508="F",IF(SUM($N508,$O508)&lt;=35,1.33*($N508+$O508)-0.013*POWER(($N508+$O508),2)-2.5,0.546*($N508+$O508)+9.7),IF($F508="M",1.21*($N508+$O508)-0.008*POWER(($N508+$O508),2)-VLOOKUP($G508,Ages!$A$26:$B$33,2,0))),"")</f>
        <v/>
      </c>
    </row>
    <row r="509" spans="8:16" s="19" customFormat="1" x14ac:dyDescent="0.2">
      <c r="H509" s="20"/>
      <c r="I509" s="20"/>
      <c r="J509" s="18" t="str">
        <f t="shared" si="7"/>
        <v xml:space="preserve"> </v>
      </c>
      <c r="K509" s="20"/>
      <c r="L509" s="20"/>
      <c r="M509" s="18" t="str">
        <f>IF($L509&gt;0,IF($F509="F",1.11*$L509+VLOOKUP($G509,Ages!$A$3:$AA$10,27,0),1.35*$L509+VLOOKUP($G509,Ages!$A$14:$AA$21,27,0)),"")</f>
        <v/>
      </c>
      <c r="N509" s="20"/>
      <c r="O509" s="20"/>
      <c r="P509" s="18" t="str">
        <f>IF(AND($N509&gt;0,$O509&gt;0),IF($F509="F",IF(SUM($N509,$O509)&lt;=35,1.33*($N509+$O509)-0.013*POWER(($N509+$O509),2)-2.5,0.546*($N509+$O509)+9.7),IF($F509="M",1.21*($N509+$O509)-0.008*POWER(($N509+$O509),2)-VLOOKUP($G509,Ages!$A$26:$B$33,2,0))),"")</f>
        <v/>
      </c>
    </row>
    <row r="510" spans="8:16" s="19" customFormat="1" x14ac:dyDescent="0.2">
      <c r="H510" s="20"/>
      <c r="I510" s="20"/>
      <c r="J510" s="18" t="str">
        <f t="shared" si="7"/>
        <v xml:space="preserve"> </v>
      </c>
      <c r="K510" s="20"/>
      <c r="L510" s="20"/>
      <c r="M510" s="18" t="str">
        <f>IF($L510&gt;0,IF($F510="F",1.11*$L510+VLOOKUP($G510,Ages!$A$3:$AA$10,27,0),1.35*$L510+VLOOKUP($G510,Ages!$A$14:$AA$21,27,0)),"")</f>
        <v/>
      </c>
      <c r="N510" s="20"/>
      <c r="O510" s="20"/>
      <c r="P510" s="18" t="str">
        <f>IF(AND($N510&gt;0,$O510&gt;0),IF($F510="F",IF(SUM($N510,$O510)&lt;=35,1.33*($N510+$O510)-0.013*POWER(($N510+$O510),2)-2.5,0.546*($N510+$O510)+9.7),IF($F510="M",1.21*($N510+$O510)-0.008*POWER(($N510+$O510),2)-VLOOKUP($G510,Ages!$A$26:$B$33,2,0))),"")</f>
        <v/>
      </c>
    </row>
    <row r="511" spans="8:16" s="19" customFormat="1" x14ac:dyDescent="0.2">
      <c r="H511" s="20"/>
      <c r="I511" s="20"/>
      <c r="J511" s="18" t="str">
        <f t="shared" si="7"/>
        <v xml:space="preserve"> </v>
      </c>
      <c r="K511" s="20"/>
      <c r="L511" s="20"/>
      <c r="M511" s="18" t="str">
        <f>IF($L511&gt;0,IF($F511="F",1.11*$L511+VLOOKUP($G511,Ages!$A$3:$AA$10,27,0),1.35*$L511+VLOOKUP($G511,Ages!$A$14:$AA$21,27,0)),"")</f>
        <v/>
      </c>
      <c r="N511" s="20"/>
      <c r="O511" s="20"/>
      <c r="P511" s="18" t="str">
        <f>IF(AND($N511&gt;0,$O511&gt;0),IF($F511="F",IF(SUM($N511,$O511)&lt;=35,1.33*($N511+$O511)-0.013*POWER(($N511+$O511),2)-2.5,0.546*($N511+$O511)+9.7),IF($F511="M",1.21*($N511+$O511)-0.008*POWER(($N511+$O511),2)-VLOOKUP($G511,Ages!$A$26:$B$33,2,0))),"")</f>
        <v/>
      </c>
    </row>
    <row r="512" spans="8:16" s="19" customFormat="1" x14ac:dyDescent="0.2">
      <c r="H512" s="20"/>
      <c r="I512" s="20"/>
      <c r="J512" s="18" t="str">
        <f t="shared" si="7"/>
        <v xml:space="preserve"> </v>
      </c>
      <c r="K512" s="20"/>
      <c r="L512" s="20"/>
      <c r="M512" s="18" t="str">
        <f>IF($L512&gt;0,IF($F512="F",1.11*$L512+VLOOKUP($G512,Ages!$A$3:$AA$10,27,0),1.35*$L512+VLOOKUP($G512,Ages!$A$14:$AA$21,27,0)),"")</f>
        <v/>
      </c>
      <c r="N512" s="20"/>
      <c r="O512" s="20"/>
      <c r="P512" s="18" t="str">
        <f>IF(AND($N512&gt;0,$O512&gt;0),IF($F512="F",IF(SUM($N512,$O512)&lt;=35,1.33*($N512+$O512)-0.013*POWER(($N512+$O512),2)-2.5,0.546*($N512+$O512)+9.7),IF($F512="M",1.21*($N512+$O512)-0.008*POWER(($N512+$O512),2)-VLOOKUP($G512,Ages!$A$26:$B$33,2,0))),"")</f>
        <v/>
      </c>
    </row>
    <row r="513" spans="8:16" s="19" customFormat="1" x14ac:dyDescent="0.2">
      <c r="H513" s="20"/>
      <c r="I513" s="20"/>
      <c r="J513" s="18" t="str">
        <f t="shared" si="7"/>
        <v xml:space="preserve"> </v>
      </c>
      <c r="K513" s="20"/>
      <c r="L513" s="20"/>
      <c r="M513" s="18" t="str">
        <f>IF($L513&gt;0,IF($F513="F",1.11*$L513+VLOOKUP($G513,Ages!$A$3:$AA$10,27,0),1.35*$L513+VLOOKUP($G513,Ages!$A$14:$AA$21,27,0)),"")</f>
        <v/>
      </c>
      <c r="N513" s="20"/>
      <c r="O513" s="20"/>
      <c r="P513" s="18" t="str">
        <f>IF(AND($N513&gt;0,$O513&gt;0),IF($F513="F",IF(SUM($N513,$O513)&lt;=35,1.33*($N513+$O513)-0.013*POWER(($N513+$O513),2)-2.5,0.546*($N513+$O513)+9.7),IF($F513="M",1.21*($N513+$O513)-0.008*POWER(($N513+$O513),2)-VLOOKUP($G513,Ages!$A$26:$B$33,2,0))),"")</f>
        <v/>
      </c>
    </row>
    <row r="514" spans="8:16" s="19" customFormat="1" x14ac:dyDescent="0.2">
      <c r="H514" s="20"/>
      <c r="I514" s="20"/>
      <c r="J514" s="18" t="str">
        <f t="shared" si="7"/>
        <v xml:space="preserve"> </v>
      </c>
      <c r="K514" s="20"/>
      <c r="L514" s="20"/>
      <c r="M514" s="18" t="str">
        <f>IF($L514&gt;0,IF($F514="F",1.11*$L514+VLOOKUP($G514,Ages!$A$3:$AA$10,27,0),1.35*$L514+VLOOKUP($G514,Ages!$A$14:$AA$21,27,0)),"")</f>
        <v/>
      </c>
      <c r="N514" s="20"/>
      <c r="O514" s="20"/>
      <c r="P514" s="18" t="str">
        <f>IF(AND($N514&gt;0,$O514&gt;0),IF($F514="F",IF(SUM($N514,$O514)&lt;=35,1.33*($N514+$O514)-0.013*POWER(($N514+$O514),2)-2.5,0.546*($N514+$O514)+9.7),IF($F514="M",1.21*($N514+$O514)-0.008*POWER(($N514+$O514),2)-VLOOKUP($G514,Ages!$A$26:$B$33,2,0))),"")</f>
        <v/>
      </c>
    </row>
    <row r="515" spans="8:16" s="19" customFormat="1" x14ac:dyDescent="0.2">
      <c r="H515" s="20"/>
      <c r="I515" s="20"/>
      <c r="J515" s="18" t="str">
        <f t="shared" si="7"/>
        <v xml:space="preserve"> </v>
      </c>
      <c r="K515" s="20"/>
      <c r="L515" s="20"/>
      <c r="M515" s="18" t="str">
        <f>IF($L515&gt;0,IF($F515="F",1.11*$L515+VLOOKUP($G515,Ages!$A$3:$AA$10,27,0),1.35*$L515+VLOOKUP($G515,Ages!$A$14:$AA$21,27,0)),"")</f>
        <v/>
      </c>
      <c r="N515" s="20"/>
      <c r="O515" s="20"/>
      <c r="P515" s="18" t="str">
        <f>IF(AND($N515&gt;0,$O515&gt;0),IF($F515="F",IF(SUM($N515,$O515)&lt;=35,1.33*($N515+$O515)-0.013*POWER(($N515+$O515),2)-2.5,0.546*($N515+$O515)+9.7),IF($F515="M",1.21*($N515+$O515)-0.008*POWER(($N515+$O515),2)-VLOOKUP($G515,Ages!$A$26:$B$33,2,0))),"")</f>
        <v/>
      </c>
    </row>
    <row r="516" spans="8:16" s="19" customFormat="1" x14ac:dyDescent="0.2">
      <c r="H516" s="20"/>
      <c r="I516" s="20"/>
      <c r="J516" s="18" t="str">
        <f t="shared" si="7"/>
        <v xml:space="preserve"> </v>
      </c>
      <c r="K516" s="20"/>
      <c r="L516" s="20"/>
      <c r="M516" s="18" t="str">
        <f>IF($L516&gt;0,IF($F516="F",1.11*$L516+VLOOKUP($G516,Ages!$A$3:$AA$10,27,0),1.35*$L516+VLOOKUP($G516,Ages!$A$14:$AA$21,27,0)),"")</f>
        <v/>
      </c>
      <c r="N516" s="20"/>
      <c r="O516" s="20"/>
      <c r="P516" s="18" t="str">
        <f>IF(AND($N516&gt;0,$O516&gt;0),IF($F516="F",IF(SUM($N516,$O516)&lt;=35,1.33*($N516+$O516)-0.013*POWER(($N516+$O516),2)-2.5,0.546*($N516+$O516)+9.7),IF($F516="M",1.21*($N516+$O516)-0.008*POWER(($N516+$O516),2)-VLOOKUP($G516,Ages!$A$26:$B$33,2,0))),"")</f>
        <v/>
      </c>
    </row>
    <row r="517" spans="8:16" s="19" customFormat="1" x14ac:dyDescent="0.2">
      <c r="H517" s="20"/>
      <c r="I517" s="20"/>
      <c r="J517" s="18" t="str">
        <f t="shared" si="7"/>
        <v xml:space="preserve"> </v>
      </c>
      <c r="K517" s="20"/>
      <c r="L517" s="20"/>
      <c r="M517" s="18" t="str">
        <f>IF($L517&gt;0,IF($F517="F",1.11*$L517+VLOOKUP($G517,Ages!$A$3:$AA$10,27,0),1.35*$L517+VLOOKUP($G517,Ages!$A$14:$AA$21,27,0)),"")</f>
        <v/>
      </c>
      <c r="N517" s="20"/>
      <c r="O517" s="20"/>
      <c r="P517" s="18" t="str">
        <f>IF(AND($N517&gt;0,$O517&gt;0),IF($F517="F",IF(SUM($N517,$O517)&lt;=35,1.33*($N517+$O517)-0.013*POWER(($N517+$O517),2)-2.5,0.546*($N517+$O517)+9.7),IF($F517="M",1.21*($N517+$O517)-0.008*POWER(($N517+$O517),2)-VLOOKUP($G517,Ages!$A$26:$B$33,2,0))),"")</f>
        <v/>
      </c>
    </row>
    <row r="518" spans="8:16" s="19" customFormat="1" x14ac:dyDescent="0.2">
      <c r="H518" s="20"/>
      <c r="I518" s="20"/>
      <c r="J518" s="18" t="str">
        <f t="shared" si="7"/>
        <v xml:space="preserve"> </v>
      </c>
      <c r="K518" s="20"/>
      <c r="L518" s="20"/>
      <c r="M518" s="18" t="str">
        <f>IF($L518&gt;0,IF($F518="F",1.11*$L518+VLOOKUP($G518,Ages!$A$3:$AA$10,27,0),1.35*$L518+VLOOKUP($G518,Ages!$A$14:$AA$21,27,0)),"")</f>
        <v/>
      </c>
      <c r="N518" s="20"/>
      <c r="O518" s="20"/>
      <c r="P518" s="18" t="str">
        <f>IF(AND($N518&gt;0,$O518&gt;0),IF($F518="F",IF(SUM($N518,$O518)&lt;=35,1.33*($N518+$O518)-0.013*POWER(($N518+$O518),2)-2.5,0.546*($N518+$O518)+9.7),IF($F518="M",1.21*($N518+$O518)-0.008*POWER(($N518+$O518),2)-VLOOKUP($G518,Ages!$A$26:$B$33,2,0))),"")</f>
        <v/>
      </c>
    </row>
    <row r="519" spans="8:16" s="19" customFormat="1" x14ac:dyDescent="0.2">
      <c r="H519" s="20"/>
      <c r="I519" s="20"/>
      <c r="J519" s="18" t="str">
        <f t="shared" ref="J519:J582" si="8">IF(AND(H519&gt;0,I519&gt;0),(I519/(H519*H519))*703, " ")</f>
        <v xml:space="preserve"> </v>
      </c>
      <c r="K519" s="20"/>
      <c r="L519" s="20"/>
      <c r="M519" s="18" t="str">
        <f>IF($L519&gt;0,IF($F519="F",1.11*$L519+VLOOKUP($G519,Ages!$A$3:$AA$10,27,0),1.35*$L519+VLOOKUP($G519,Ages!$A$14:$AA$21,27,0)),"")</f>
        <v/>
      </c>
      <c r="N519" s="20"/>
      <c r="O519" s="20"/>
      <c r="P519" s="18" t="str">
        <f>IF(AND($N519&gt;0,$O519&gt;0),IF($F519="F",IF(SUM($N519,$O519)&lt;=35,1.33*($N519+$O519)-0.013*POWER(($N519+$O519),2)-2.5,0.546*($N519+$O519)+9.7),IF($F519="M",1.21*($N519+$O519)-0.008*POWER(($N519+$O519),2)-VLOOKUP($G519,Ages!$A$26:$B$33,2,0))),"")</f>
        <v/>
      </c>
    </row>
    <row r="520" spans="8:16" s="19" customFormat="1" x14ac:dyDescent="0.2">
      <c r="H520" s="20"/>
      <c r="I520" s="20"/>
      <c r="J520" s="18" t="str">
        <f t="shared" si="8"/>
        <v xml:space="preserve"> </v>
      </c>
      <c r="K520" s="20"/>
      <c r="L520" s="20"/>
      <c r="M520" s="18" t="str">
        <f>IF($L520&gt;0,IF($F520="F",1.11*$L520+VLOOKUP($G520,Ages!$A$3:$AA$10,27,0),1.35*$L520+VLOOKUP($G520,Ages!$A$14:$AA$21,27,0)),"")</f>
        <v/>
      </c>
      <c r="N520" s="20"/>
      <c r="O520" s="20"/>
      <c r="P520" s="18" t="str">
        <f>IF(AND($N520&gt;0,$O520&gt;0),IF($F520="F",IF(SUM($N520,$O520)&lt;=35,1.33*($N520+$O520)-0.013*POWER(($N520+$O520),2)-2.5,0.546*($N520+$O520)+9.7),IF($F520="M",1.21*($N520+$O520)-0.008*POWER(($N520+$O520),2)-VLOOKUP($G520,Ages!$A$26:$B$33,2,0))),"")</f>
        <v/>
      </c>
    </row>
    <row r="521" spans="8:16" s="19" customFormat="1" x14ac:dyDescent="0.2">
      <c r="H521" s="20"/>
      <c r="I521" s="20"/>
      <c r="J521" s="18" t="str">
        <f t="shared" si="8"/>
        <v xml:space="preserve"> </v>
      </c>
      <c r="K521" s="20"/>
      <c r="L521" s="20"/>
      <c r="M521" s="18" t="str">
        <f>IF($L521&gt;0,IF($F521="F",1.11*$L521+VLOOKUP($G521,Ages!$A$3:$AA$10,27,0),1.35*$L521+VLOOKUP($G521,Ages!$A$14:$AA$21,27,0)),"")</f>
        <v/>
      </c>
      <c r="N521" s="20"/>
      <c r="O521" s="20"/>
      <c r="P521" s="18" t="str">
        <f>IF(AND($N521&gt;0,$O521&gt;0),IF($F521="F",IF(SUM($N521,$O521)&lt;=35,1.33*($N521+$O521)-0.013*POWER(($N521+$O521),2)-2.5,0.546*($N521+$O521)+9.7),IF($F521="M",1.21*($N521+$O521)-0.008*POWER(($N521+$O521),2)-VLOOKUP($G521,Ages!$A$26:$B$33,2,0))),"")</f>
        <v/>
      </c>
    </row>
    <row r="522" spans="8:16" s="19" customFormat="1" x14ac:dyDescent="0.2">
      <c r="H522" s="20"/>
      <c r="I522" s="20"/>
      <c r="J522" s="18" t="str">
        <f t="shared" si="8"/>
        <v xml:space="preserve"> </v>
      </c>
      <c r="K522" s="20"/>
      <c r="L522" s="20"/>
      <c r="M522" s="18" t="str">
        <f>IF($L522&gt;0,IF($F522="F",1.11*$L522+VLOOKUP($G522,Ages!$A$3:$AA$10,27,0),1.35*$L522+VLOOKUP($G522,Ages!$A$14:$AA$21,27,0)),"")</f>
        <v/>
      </c>
      <c r="N522" s="20"/>
      <c r="O522" s="20"/>
      <c r="P522" s="18" t="str">
        <f>IF(AND($N522&gt;0,$O522&gt;0),IF($F522="F",IF(SUM($N522,$O522)&lt;=35,1.33*($N522+$O522)-0.013*POWER(($N522+$O522),2)-2.5,0.546*($N522+$O522)+9.7),IF($F522="M",1.21*($N522+$O522)-0.008*POWER(($N522+$O522),2)-VLOOKUP($G522,Ages!$A$26:$B$33,2,0))),"")</f>
        <v/>
      </c>
    </row>
    <row r="523" spans="8:16" s="19" customFormat="1" x14ac:dyDescent="0.2">
      <c r="H523" s="20"/>
      <c r="I523" s="20"/>
      <c r="J523" s="18" t="str">
        <f t="shared" si="8"/>
        <v xml:space="preserve"> </v>
      </c>
      <c r="K523" s="20"/>
      <c r="L523" s="20"/>
      <c r="M523" s="18" t="str">
        <f>IF($L523&gt;0,IF($F523="F",1.11*$L523+VLOOKUP($G523,Ages!$A$3:$AA$10,27,0),1.35*$L523+VLOOKUP($G523,Ages!$A$14:$AA$21,27,0)),"")</f>
        <v/>
      </c>
      <c r="N523" s="20"/>
      <c r="O523" s="20"/>
      <c r="P523" s="18" t="str">
        <f>IF(AND($N523&gt;0,$O523&gt;0),IF($F523="F",IF(SUM($N523,$O523)&lt;=35,1.33*($N523+$O523)-0.013*POWER(($N523+$O523),2)-2.5,0.546*($N523+$O523)+9.7),IF($F523="M",1.21*($N523+$O523)-0.008*POWER(($N523+$O523),2)-VLOOKUP($G523,Ages!$A$26:$B$33,2,0))),"")</f>
        <v/>
      </c>
    </row>
    <row r="524" spans="8:16" s="19" customFormat="1" x14ac:dyDescent="0.2">
      <c r="H524" s="20"/>
      <c r="I524" s="20"/>
      <c r="J524" s="18" t="str">
        <f t="shared" si="8"/>
        <v xml:space="preserve"> </v>
      </c>
      <c r="K524" s="20"/>
      <c r="L524" s="20"/>
      <c r="M524" s="18" t="str">
        <f>IF($L524&gt;0,IF($F524="F",1.11*$L524+VLOOKUP($G524,Ages!$A$3:$AA$10,27,0),1.35*$L524+VLOOKUP($G524,Ages!$A$14:$AA$21,27,0)),"")</f>
        <v/>
      </c>
      <c r="N524" s="20"/>
      <c r="O524" s="20"/>
      <c r="P524" s="18" t="str">
        <f>IF(AND($N524&gt;0,$O524&gt;0),IF($F524="F",IF(SUM($N524,$O524)&lt;=35,1.33*($N524+$O524)-0.013*POWER(($N524+$O524),2)-2.5,0.546*($N524+$O524)+9.7),IF($F524="M",1.21*($N524+$O524)-0.008*POWER(($N524+$O524),2)-VLOOKUP($G524,Ages!$A$26:$B$33,2,0))),"")</f>
        <v/>
      </c>
    </row>
    <row r="525" spans="8:16" s="19" customFormat="1" x14ac:dyDescent="0.2">
      <c r="H525" s="20"/>
      <c r="I525" s="20"/>
      <c r="J525" s="18" t="str">
        <f t="shared" si="8"/>
        <v xml:space="preserve"> </v>
      </c>
      <c r="K525" s="20"/>
      <c r="L525" s="20"/>
      <c r="M525" s="18" t="str">
        <f>IF($L525&gt;0,IF($F525="F",1.11*$L525+VLOOKUP($G525,Ages!$A$3:$AA$10,27,0),1.35*$L525+VLOOKUP($G525,Ages!$A$14:$AA$21,27,0)),"")</f>
        <v/>
      </c>
      <c r="N525" s="20"/>
      <c r="O525" s="20"/>
      <c r="P525" s="18" t="str">
        <f>IF(AND($N525&gt;0,$O525&gt;0),IF($F525="F",IF(SUM($N525,$O525)&lt;=35,1.33*($N525+$O525)-0.013*POWER(($N525+$O525),2)-2.5,0.546*($N525+$O525)+9.7),IF($F525="M",1.21*($N525+$O525)-0.008*POWER(($N525+$O525),2)-VLOOKUP($G525,Ages!$A$26:$B$33,2,0))),"")</f>
        <v/>
      </c>
    </row>
    <row r="526" spans="8:16" s="19" customFormat="1" x14ac:dyDescent="0.2">
      <c r="H526" s="20"/>
      <c r="I526" s="20"/>
      <c r="J526" s="18" t="str">
        <f t="shared" si="8"/>
        <v xml:space="preserve"> </v>
      </c>
      <c r="K526" s="20"/>
      <c r="L526" s="20"/>
      <c r="M526" s="18" t="str">
        <f>IF($L526&gt;0,IF($F526="F",1.11*$L526+VLOOKUP($G526,Ages!$A$3:$AA$10,27,0),1.35*$L526+VLOOKUP($G526,Ages!$A$14:$AA$21,27,0)),"")</f>
        <v/>
      </c>
      <c r="N526" s="20"/>
      <c r="O526" s="20"/>
      <c r="P526" s="18" t="str">
        <f>IF(AND($N526&gt;0,$O526&gt;0),IF($F526="F",IF(SUM($N526,$O526)&lt;=35,1.33*($N526+$O526)-0.013*POWER(($N526+$O526),2)-2.5,0.546*($N526+$O526)+9.7),IF($F526="M",1.21*($N526+$O526)-0.008*POWER(($N526+$O526),2)-VLOOKUP($G526,Ages!$A$26:$B$33,2,0))),"")</f>
        <v/>
      </c>
    </row>
    <row r="527" spans="8:16" s="19" customFormat="1" x14ac:dyDescent="0.2">
      <c r="H527" s="20"/>
      <c r="I527" s="20"/>
      <c r="J527" s="18" t="str">
        <f t="shared" si="8"/>
        <v xml:space="preserve"> </v>
      </c>
      <c r="K527" s="20"/>
      <c r="L527" s="20"/>
      <c r="M527" s="18" t="str">
        <f>IF($L527&gt;0,IF($F527="F",1.11*$L527+VLOOKUP($G527,Ages!$A$3:$AA$10,27,0),1.35*$L527+VLOOKUP($G527,Ages!$A$14:$AA$21,27,0)),"")</f>
        <v/>
      </c>
      <c r="N527" s="20"/>
      <c r="O527" s="20"/>
      <c r="P527" s="18" t="str">
        <f>IF(AND($N527&gt;0,$O527&gt;0),IF($F527="F",IF(SUM($N527,$O527)&lt;=35,1.33*($N527+$O527)-0.013*POWER(($N527+$O527),2)-2.5,0.546*($N527+$O527)+9.7),IF($F527="M",1.21*($N527+$O527)-0.008*POWER(($N527+$O527),2)-VLOOKUP($G527,Ages!$A$26:$B$33,2,0))),"")</f>
        <v/>
      </c>
    </row>
    <row r="528" spans="8:16" s="19" customFormat="1" x14ac:dyDescent="0.2">
      <c r="H528" s="20"/>
      <c r="I528" s="20"/>
      <c r="J528" s="18" t="str">
        <f t="shared" si="8"/>
        <v xml:space="preserve"> </v>
      </c>
      <c r="K528" s="20"/>
      <c r="L528" s="20"/>
      <c r="M528" s="18" t="str">
        <f>IF($L528&gt;0,IF($F528="F",1.11*$L528+VLOOKUP($G528,Ages!$A$3:$AA$10,27,0),1.35*$L528+VLOOKUP($G528,Ages!$A$14:$AA$21,27,0)),"")</f>
        <v/>
      </c>
      <c r="N528" s="20"/>
      <c r="O528" s="20"/>
      <c r="P528" s="18" t="str">
        <f>IF(AND($N528&gt;0,$O528&gt;0),IF($F528="F",IF(SUM($N528,$O528)&lt;=35,1.33*($N528+$O528)-0.013*POWER(($N528+$O528),2)-2.5,0.546*($N528+$O528)+9.7),IF($F528="M",1.21*($N528+$O528)-0.008*POWER(($N528+$O528),2)-VLOOKUP($G528,Ages!$A$26:$B$33,2,0))),"")</f>
        <v/>
      </c>
    </row>
    <row r="529" spans="8:16" s="19" customFormat="1" x14ac:dyDescent="0.2">
      <c r="H529" s="20"/>
      <c r="I529" s="20"/>
      <c r="J529" s="18" t="str">
        <f t="shared" si="8"/>
        <v xml:space="preserve"> </v>
      </c>
      <c r="K529" s="20"/>
      <c r="L529" s="20"/>
      <c r="M529" s="18" t="str">
        <f>IF($L529&gt;0,IF($F529="F",1.11*$L529+VLOOKUP($G529,Ages!$A$3:$AA$10,27,0),1.35*$L529+VLOOKUP($G529,Ages!$A$14:$AA$21,27,0)),"")</f>
        <v/>
      </c>
      <c r="N529" s="20"/>
      <c r="O529" s="20"/>
      <c r="P529" s="18" t="str">
        <f>IF(AND($N529&gt;0,$O529&gt;0),IF($F529="F",IF(SUM($N529,$O529)&lt;=35,1.33*($N529+$O529)-0.013*POWER(($N529+$O529),2)-2.5,0.546*($N529+$O529)+9.7),IF($F529="M",1.21*($N529+$O529)-0.008*POWER(($N529+$O529),2)-VLOOKUP($G529,Ages!$A$26:$B$33,2,0))),"")</f>
        <v/>
      </c>
    </row>
    <row r="530" spans="8:16" s="19" customFormat="1" x14ac:dyDescent="0.2">
      <c r="H530" s="20"/>
      <c r="I530" s="20"/>
      <c r="J530" s="18" t="str">
        <f t="shared" si="8"/>
        <v xml:space="preserve"> </v>
      </c>
      <c r="K530" s="20"/>
      <c r="L530" s="20"/>
      <c r="M530" s="18" t="str">
        <f>IF($L530&gt;0,IF($F530="F",1.11*$L530+VLOOKUP($G530,Ages!$A$3:$AA$10,27,0),1.35*$L530+VLOOKUP($G530,Ages!$A$14:$AA$21,27,0)),"")</f>
        <v/>
      </c>
      <c r="N530" s="20"/>
      <c r="O530" s="20"/>
      <c r="P530" s="18" t="str">
        <f>IF(AND($N530&gt;0,$O530&gt;0),IF($F530="F",IF(SUM($N530,$O530)&lt;=35,1.33*($N530+$O530)-0.013*POWER(($N530+$O530),2)-2.5,0.546*($N530+$O530)+9.7),IF($F530="M",1.21*($N530+$O530)-0.008*POWER(($N530+$O530),2)-VLOOKUP($G530,Ages!$A$26:$B$33,2,0))),"")</f>
        <v/>
      </c>
    </row>
    <row r="531" spans="8:16" s="19" customFormat="1" x14ac:dyDescent="0.2">
      <c r="H531" s="20"/>
      <c r="I531" s="20"/>
      <c r="J531" s="18" t="str">
        <f t="shared" si="8"/>
        <v xml:space="preserve"> </v>
      </c>
      <c r="K531" s="20"/>
      <c r="L531" s="20"/>
      <c r="M531" s="18" t="str">
        <f>IF($L531&gt;0,IF($F531="F",1.11*$L531+VLOOKUP($G531,Ages!$A$3:$AA$10,27,0),1.35*$L531+VLOOKUP($G531,Ages!$A$14:$AA$21,27,0)),"")</f>
        <v/>
      </c>
      <c r="N531" s="20"/>
      <c r="O531" s="20"/>
      <c r="P531" s="18" t="str">
        <f>IF(AND($N531&gt;0,$O531&gt;0),IF($F531="F",IF(SUM($N531,$O531)&lt;=35,1.33*($N531+$O531)-0.013*POWER(($N531+$O531),2)-2.5,0.546*($N531+$O531)+9.7),IF($F531="M",1.21*($N531+$O531)-0.008*POWER(($N531+$O531),2)-VLOOKUP($G531,Ages!$A$26:$B$33,2,0))),"")</f>
        <v/>
      </c>
    </row>
    <row r="532" spans="8:16" s="19" customFormat="1" x14ac:dyDescent="0.2">
      <c r="H532" s="20"/>
      <c r="I532" s="20"/>
      <c r="J532" s="18" t="str">
        <f t="shared" si="8"/>
        <v xml:space="preserve"> </v>
      </c>
      <c r="K532" s="20"/>
      <c r="L532" s="20"/>
      <c r="M532" s="18" t="str">
        <f>IF($L532&gt;0,IF($F532="F",1.11*$L532+VLOOKUP($G532,Ages!$A$3:$AA$10,27,0),1.35*$L532+VLOOKUP($G532,Ages!$A$14:$AA$21,27,0)),"")</f>
        <v/>
      </c>
      <c r="N532" s="20"/>
      <c r="O532" s="20"/>
      <c r="P532" s="18" t="str">
        <f>IF(AND($N532&gt;0,$O532&gt;0),IF($F532="F",IF(SUM($N532,$O532)&lt;=35,1.33*($N532+$O532)-0.013*POWER(($N532+$O532),2)-2.5,0.546*($N532+$O532)+9.7),IF($F532="M",1.21*($N532+$O532)-0.008*POWER(($N532+$O532),2)-VLOOKUP($G532,Ages!$A$26:$B$33,2,0))),"")</f>
        <v/>
      </c>
    </row>
    <row r="533" spans="8:16" s="19" customFormat="1" x14ac:dyDescent="0.2">
      <c r="H533" s="20"/>
      <c r="I533" s="20"/>
      <c r="J533" s="18" t="str">
        <f t="shared" si="8"/>
        <v xml:space="preserve"> </v>
      </c>
      <c r="K533" s="20"/>
      <c r="L533" s="20"/>
      <c r="M533" s="18" t="str">
        <f>IF($L533&gt;0,IF($F533="F",1.11*$L533+VLOOKUP($G533,Ages!$A$3:$AA$10,27,0),1.35*$L533+VLOOKUP($G533,Ages!$A$14:$AA$21,27,0)),"")</f>
        <v/>
      </c>
      <c r="N533" s="20"/>
      <c r="O533" s="20"/>
      <c r="P533" s="18" t="str">
        <f>IF(AND($N533&gt;0,$O533&gt;0),IF($F533="F",IF(SUM($N533,$O533)&lt;=35,1.33*($N533+$O533)-0.013*POWER(($N533+$O533),2)-2.5,0.546*($N533+$O533)+9.7),IF($F533="M",1.21*($N533+$O533)-0.008*POWER(($N533+$O533),2)-VLOOKUP($G533,Ages!$A$26:$B$33,2,0))),"")</f>
        <v/>
      </c>
    </row>
    <row r="534" spans="8:16" s="19" customFormat="1" x14ac:dyDescent="0.2">
      <c r="H534" s="20"/>
      <c r="I534" s="20"/>
      <c r="J534" s="18" t="str">
        <f t="shared" si="8"/>
        <v xml:space="preserve"> </v>
      </c>
      <c r="K534" s="20"/>
      <c r="L534" s="20"/>
      <c r="M534" s="18" t="str">
        <f>IF($L534&gt;0,IF($F534="F",1.11*$L534+VLOOKUP($G534,Ages!$A$3:$AA$10,27,0),1.35*$L534+VLOOKUP($G534,Ages!$A$14:$AA$21,27,0)),"")</f>
        <v/>
      </c>
      <c r="N534" s="20"/>
      <c r="O534" s="20"/>
      <c r="P534" s="18" t="str">
        <f>IF(AND($N534&gt;0,$O534&gt;0),IF($F534="F",IF(SUM($N534,$O534)&lt;=35,1.33*($N534+$O534)-0.013*POWER(($N534+$O534),2)-2.5,0.546*($N534+$O534)+9.7),IF($F534="M",1.21*($N534+$O534)-0.008*POWER(($N534+$O534),2)-VLOOKUP($G534,Ages!$A$26:$B$33,2,0))),"")</f>
        <v/>
      </c>
    </row>
    <row r="535" spans="8:16" s="19" customFormat="1" x14ac:dyDescent="0.2">
      <c r="H535" s="20"/>
      <c r="I535" s="20"/>
      <c r="J535" s="18" t="str">
        <f t="shared" si="8"/>
        <v xml:space="preserve"> </v>
      </c>
      <c r="K535" s="20"/>
      <c r="L535" s="20"/>
      <c r="M535" s="18" t="str">
        <f>IF($L535&gt;0,IF($F535="F",1.11*$L535+VLOOKUP($G535,Ages!$A$3:$AA$10,27,0),1.35*$L535+VLOOKUP($G535,Ages!$A$14:$AA$21,27,0)),"")</f>
        <v/>
      </c>
      <c r="N535" s="20"/>
      <c r="O535" s="20"/>
      <c r="P535" s="18" t="str">
        <f>IF(AND($N535&gt;0,$O535&gt;0),IF($F535="F",IF(SUM($N535,$O535)&lt;=35,1.33*($N535+$O535)-0.013*POWER(($N535+$O535),2)-2.5,0.546*($N535+$O535)+9.7),IF($F535="M",1.21*($N535+$O535)-0.008*POWER(($N535+$O535),2)-VLOOKUP($G535,Ages!$A$26:$B$33,2,0))),"")</f>
        <v/>
      </c>
    </row>
    <row r="536" spans="8:16" s="19" customFormat="1" x14ac:dyDescent="0.2">
      <c r="H536" s="20"/>
      <c r="I536" s="20"/>
      <c r="J536" s="18" t="str">
        <f t="shared" si="8"/>
        <v xml:space="preserve"> </v>
      </c>
      <c r="K536" s="20"/>
      <c r="L536" s="20"/>
      <c r="M536" s="18" t="str">
        <f>IF($L536&gt;0,IF($F536="F",1.11*$L536+VLOOKUP($G536,Ages!$A$3:$AA$10,27,0),1.35*$L536+VLOOKUP($G536,Ages!$A$14:$AA$21,27,0)),"")</f>
        <v/>
      </c>
      <c r="N536" s="20"/>
      <c r="O536" s="20"/>
      <c r="P536" s="18" t="str">
        <f>IF(AND($N536&gt;0,$O536&gt;0),IF($F536="F",IF(SUM($N536,$O536)&lt;=35,1.33*($N536+$O536)-0.013*POWER(($N536+$O536),2)-2.5,0.546*($N536+$O536)+9.7),IF($F536="M",1.21*($N536+$O536)-0.008*POWER(($N536+$O536),2)-VLOOKUP($G536,Ages!$A$26:$B$33,2,0))),"")</f>
        <v/>
      </c>
    </row>
    <row r="537" spans="8:16" s="19" customFormat="1" x14ac:dyDescent="0.2">
      <c r="H537" s="20"/>
      <c r="I537" s="20"/>
      <c r="J537" s="18" t="str">
        <f t="shared" si="8"/>
        <v xml:space="preserve"> </v>
      </c>
      <c r="K537" s="20"/>
      <c r="L537" s="20"/>
      <c r="M537" s="18" t="str">
        <f>IF($L537&gt;0,IF($F537="F",1.11*$L537+VLOOKUP($G537,Ages!$A$3:$AA$10,27,0),1.35*$L537+VLOOKUP($G537,Ages!$A$14:$AA$21,27,0)),"")</f>
        <v/>
      </c>
      <c r="N537" s="20"/>
      <c r="O537" s="20"/>
      <c r="P537" s="18" t="str">
        <f>IF(AND($N537&gt;0,$O537&gt;0),IF($F537="F",IF(SUM($N537,$O537)&lt;=35,1.33*($N537+$O537)-0.013*POWER(($N537+$O537),2)-2.5,0.546*($N537+$O537)+9.7),IF($F537="M",1.21*($N537+$O537)-0.008*POWER(($N537+$O537),2)-VLOOKUP($G537,Ages!$A$26:$B$33,2,0))),"")</f>
        <v/>
      </c>
    </row>
    <row r="538" spans="8:16" s="19" customFormat="1" x14ac:dyDescent="0.2">
      <c r="H538" s="20"/>
      <c r="I538" s="20"/>
      <c r="J538" s="18" t="str">
        <f t="shared" si="8"/>
        <v xml:space="preserve"> </v>
      </c>
      <c r="K538" s="20"/>
      <c r="L538" s="20"/>
      <c r="M538" s="18" t="str">
        <f>IF($L538&gt;0,IF($F538="F",1.11*$L538+VLOOKUP($G538,Ages!$A$3:$AA$10,27,0),1.35*$L538+VLOOKUP($G538,Ages!$A$14:$AA$21,27,0)),"")</f>
        <v/>
      </c>
      <c r="N538" s="20"/>
      <c r="O538" s="20"/>
      <c r="P538" s="18" t="str">
        <f>IF(AND($N538&gt;0,$O538&gt;0),IF($F538="F",IF(SUM($N538,$O538)&lt;=35,1.33*($N538+$O538)-0.013*POWER(($N538+$O538),2)-2.5,0.546*($N538+$O538)+9.7),IF($F538="M",1.21*($N538+$O538)-0.008*POWER(($N538+$O538),2)-VLOOKUP($G538,Ages!$A$26:$B$33,2,0))),"")</f>
        <v/>
      </c>
    </row>
    <row r="539" spans="8:16" s="19" customFormat="1" x14ac:dyDescent="0.2">
      <c r="H539" s="20"/>
      <c r="I539" s="20"/>
      <c r="J539" s="18" t="str">
        <f t="shared" si="8"/>
        <v xml:space="preserve"> </v>
      </c>
      <c r="K539" s="20"/>
      <c r="L539" s="20"/>
      <c r="M539" s="18" t="str">
        <f>IF($L539&gt;0,IF($F539="F",1.11*$L539+VLOOKUP($G539,Ages!$A$3:$AA$10,27,0),1.35*$L539+VLOOKUP($G539,Ages!$A$14:$AA$21,27,0)),"")</f>
        <v/>
      </c>
      <c r="N539" s="20"/>
      <c r="O539" s="20"/>
      <c r="P539" s="18" t="str">
        <f>IF(AND($N539&gt;0,$O539&gt;0),IF($F539="F",IF(SUM($N539,$O539)&lt;=35,1.33*($N539+$O539)-0.013*POWER(($N539+$O539),2)-2.5,0.546*($N539+$O539)+9.7),IF($F539="M",1.21*($N539+$O539)-0.008*POWER(($N539+$O539),2)-VLOOKUP($G539,Ages!$A$26:$B$33,2,0))),"")</f>
        <v/>
      </c>
    </row>
    <row r="540" spans="8:16" s="19" customFormat="1" x14ac:dyDescent="0.2">
      <c r="H540" s="20"/>
      <c r="I540" s="20"/>
      <c r="J540" s="18" t="str">
        <f t="shared" si="8"/>
        <v xml:space="preserve"> </v>
      </c>
      <c r="K540" s="20"/>
      <c r="L540" s="20"/>
      <c r="M540" s="18" t="str">
        <f>IF($L540&gt;0,IF($F540="F",1.11*$L540+VLOOKUP($G540,Ages!$A$3:$AA$10,27,0),1.35*$L540+VLOOKUP($G540,Ages!$A$14:$AA$21,27,0)),"")</f>
        <v/>
      </c>
      <c r="N540" s="20"/>
      <c r="O540" s="20"/>
      <c r="P540" s="18" t="str">
        <f>IF(AND($N540&gt;0,$O540&gt;0),IF($F540="F",IF(SUM($N540,$O540)&lt;=35,1.33*($N540+$O540)-0.013*POWER(($N540+$O540),2)-2.5,0.546*($N540+$O540)+9.7),IF($F540="M",1.21*($N540+$O540)-0.008*POWER(($N540+$O540),2)-VLOOKUP($G540,Ages!$A$26:$B$33,2,0))),"")</f>
        <v/>
      </c>
    </row>
    <row r="541" spans="8:16" s="19" customFormat="1" x14ac:dyDescent="0.2">
      <c r="H541" s="20"/>
      <c r="I541" s="20"/>
      <c r="J541" s="18" t="str">
        <f t="shared" si="8"/>
        <v xml:space="preserve"> </v>
      </c>
      <c r="K541" s="20"/>
      <c r="L541" s="20"/>
      <c r="M541" s="18" t="str">
        <f>IF($L541&gt;0,IF($F541="F",1.11*$L541+VLOOKUP($G541,Ages!$A$3:$AA$10,27,0),1.35*$L541+VLOOKUP($G541,Ages!$A$14:$AA$21,27,0)),"")</f>
        <v/>
      </c>
      <c r="N541" s="20"/>
      <c r="O541" s="20"/>
      <c r="P541" s="18" t="str">
        <f>IF(AND($N541&gt;0,$O541&gt;0),IF($F541="F",IF(SUM($N541,$O541)&lt;=35,1.33*($N541+$O541)-0.013*POWER(($N541+$O541),2)-2.5,0.546*($N541+$O541)+9.7),IF($F541="M",1.21*($N541+$O541)-0.008*POWER(($N541+$O541),2)-VLOOKUP($G541,Ages!$A$26:$B$33,2,0))),"")</f>
        <v/>
      </c>
    </row>
    <row r="542" spans="8:16" s="19" customFormat="1" x14ac:dyDescent="0.2">
      <c r="H542" s="20"/>
      <c r="I542" s="20"/>
      <c r="J542" s="18" t="str">
        <f t="shared" si="8"/>
        <v xml:space="preserve"> </v>
      </c>
      <c r="K542" s="20"/>
      <c r="L542" s="20"/>
      <c r="M542" s="18" t="str">
        <f>IF($L542&gt;0,IF($F542="F",1.11*$L542+VLOOKUP($G542,Ages!$A$3:$AA$10,27,0),1.35*$L542+VLOOKUP($G542,Ages!$A$14:$AA$21,27,0)),"")</f>
        <v/>
      </c>
      <c r="N542" s="20"/>
      <c r="O542" s="20"/>
      <c r="P542" s="18" t="str">
        <f>IF(AND($N542&gt;0,$O542&gt;0),IF($F542="F",IF(SUM($N542,$O542)&lt;=35,1.33*($N542+$O542)-0.013*POWER(($N542+$O542),2)-2.5,0.546*($N542+$O542)+9.7),IF($F542="M",1.21*($N542+$O542)-0.008*POWER(($N542+$O542),2)-VLOOKUP($G542,Ages!$A$26:$B$33,2,0))),"")</f>
        <v/>
      </c>
    </row>
    <row r="543" spans="8:16" s="19" customFormat="1" x14ac:dyDescent="0.2">
      <c r="H543" s="20"/>
      <c r="I543" s="20"/>
      <c r="J543" s="18" t="str">
        <f t="shared" si="8"/>
        <v xml:space="preserve"> </v>
      </c>
      <c r="K543" s="20"/>
      <c r="L543" s="20"/>
      <c r="M543" s="18" t="str">
        <f>IF($L543&gt;0,IF($F543="F",1.11*$L543+VLOOKUP($G543,Ages!$A$3:$AA$10,27,0),1.35*$L543+VLOOKUP($G543,Ages!$A$14:$AA$21,27,0)),"")</f>
        <v/>
      </c>
      <c r="N543" s="20"/>
      <c r="O543" s="20"/>
      <c r="P543" s="18" t="str">
        <f>IF(AND($N543&gt;0,$O543&gt;0),IF($F543="F",IF(SUM($N543,$O543)&lt;=35,1.33*($N543+$O543)-0.013*POWER(($N543+$O543),2)-2.5,0.546*($N543+$O543)+9.7),IF($F543="M",1.21*($N543+$O543)-0.008*POWER(($N543+$O543),2)-VLOOKUP($G543,Ages!$A$26:$B$33,2,0))),"")</f>
        <v/>
      </c>
    </row>
    <row r="544" spans="8:16" s="19" customFormat="1" x14ac:dyDescent="0.2">
      <c r="H544" s="20"/>
      <c r="I544" s="20"/>
      <c r="J544" s="18" t="str">
        <f t="shared" si="8"/>
        <v xml:space="preserve"> </v>
      </c>
      <c r="K544" s="20"/>
      <c r="L544" s="20"/>
      <c r="M544" s="18" t="str">
        <f>IF($L544&gt;0,IF($F544="F",1.11*$L544+VLOOKUP($G544,Ages!$A$3:$AA$10,27,0),1.35*$L544+VLOOKUP($G544,Ages!$A$14:$AA$21,27,0)),"")</f>
        <v/>
      </c>
      <c r="N544" s="20"/>
      <c r="O544" s="20"/>
      <c r="P544" s="18" t="str">
        <f>IF(AND($N544&gt;0,$O544&gt;0),IF($F544="F",IF(SUM($N544,$O544)&lt;=35,1.33*($N544+$O544)-0.013*POWER(($N544+$O544),2)-2.5,0.546*($N544+$O544)+9.7),IF($F544="M",1.21*($N544+$O544)-0.008*POWER(($N544+$O544),2)-VLOOKUP($G544,Ages!$A$26:$B$33,2,0))),"")</f>
        <v/>
      </c>
    </row>
    <row r="545" spans="8:16" s="19" customFormat="1" x14ac:dyDescent="0.2">
      <c r="H545" s="20"/>
      <c r="I545" s="20"/>
      <c r="J545" s="18" t="str">
        <f t="shared" si="8"/>
        <v xml:space="preserve"> </v>
      </c>
      <c r="K545" s="20"/>
      <c r="L545" s="20"/>
      <c r="M545" s="18" t="str">
        <f>IF($L545&gt;0,IF($F545="F",1.11*$L545+VLOOKUP($G545,Ages!$A$3:$AA$10,27,0),1.35*$L545+VLOOKUP($G545,Ages!$A$14:$AA$21,27,0)),"")</f>
        <v/>
      </c>
      <c r="N545" s="20"/>
      <c r="O545" s="20"/>
      <c r="P545" s="18" t="str">
        <f>IF(AND($N545&gt;0,$O545&gt;0),IF($F545="F",IF(SUM($N545,$O545)&lt;=35,1.33*($N545+$O545)-0.013*POWER(($N545+$O545),2)-2.5,0.546*($N545+$O545)+9.7),IF($F545="M",1.21*($N545+$O545)-0.008*POWER(($N545+$O545),2)-VLOOKUP($G545,Ages!$A$26:$B$33,2,0))),"")</f>
        <v/>
      </c>
    </row>
    <row r="546" spans="8:16" s="19" customFormat="1" x14ac:dyDescent="0.2">
      <c r="H546" s="20"/>
      <c r="I546" s="20"/>
      <c r="J546" s="18" t="str">
        <f t="shared" si="8"/>
        <v xml:space="preserve"> </v>
      </c>
      <c r="K546" s="20"/>
      <c r="L546" s="20"/>
      <c r="M546" s="18" t="str">
        <f>IF($L546&gt;0,IF($F546="F",1.11*$L546+VLOOKUP($G546,Ages!$A$3:$AA$10,27,0),1.35*$L546+VLOOKUP($G546,Ages!$A$14:$AA$21,27,0)),"")</f>
        <v/>
      </c>
      <c r="N546" s="20"/>
      <c r="O546" s="20"/>
      <c r="P546" s="18" t="str">
        <f>IF(AND($N546&gt;0,$O546&gt;0),IF($F546="F",IF(SUM($N546,$O546)&lt;=35,1.33*($N546+$O546)-0.013*POWER(($N546+$O546),2)-2.5,0.546*($N546+$O546)+9.7),IF($F546="M",1.21*($N546+$O546)-0.008*POWER(($N546+$O546),2)-VLOOKUP($G546,Ages!$A$26:$B$33,2,0))),"")</f>
        <v/>
      </c>
    </row>
    <row r="547" spans="8:16" s="19" customFormat="1" x14ac:dyDescent="0.2">
      <c r="H547" s="20"/>
      <c r="I547" s="20"/>
      <c r="J547" s="18" t="str">
        <f t="shared" si="8"/>
        <v xml:space="preserve"> </v>
      </c>
      <c r="K547" s="20"/>
      <c r="L547" s="20"/>
      <c r="M547" s="18" t="str">
        <f>IF($L547&gt;0,IF($F547="F",1.11*$L547+VLOOKUP($G547,Ages!$A$3:$AA$10,27,0),1.35*$L547+VLOOKUP($G547,Ages!$A$14:$AA$21,27,0)),"")</f>
        <v/>
      </c>
      <c r="N547" s="20"/>
      <c r="O547" s="20"/>
      <c r="P547" s="18" t="str">
        <f>IF(AND($N547&gt;0,$O547&gt;0),IF($F547="F",IF(SUM($N547,$O547)&lt;=35,1.33*($N547+$O547)-0.013*POWER(($N547+$O547),2)-2.5,0.546*($N547+$O547)+9.7),IF($F547="M",1.21*($N547+$O547)-0.008*POWER(($N547+$O547),2)-VLOOKUP($G547,Ages!$A$26:$B$33,2,0))),"")</f>
        <v/>
      </c>
    </row>
    <row r="548" spans="8:16" s="19" customFormat="1" x14ac:dyDescent="0.2">
      <c r="H548" s="20"/>
      <c r="I548" s="20"/>
      <c r="J548" s="18" t="str">
        <f t="shared" si="8"/>
        <v xml:space="preserve"> </v>
      </c>
      <c r="K548" s="20"/>
      <c r="L548" s="20"/>
      <c r="M548" s="18" t="str">
        <f>IF($L548&gt;0,IF($F548="F",1.11*$L548+VLOOKUP($G548,Ages!$A$3:$AA$10,27,0),1.35*$L548+VLOOKUP($G548,Ages!$A$14:$AA$21,27,0)),"")</f>
        <v/>
      </c>
      <c r="N548" s="20"/>
      <c r="O548" s="20"/>
      <c r="P548" s="18" t="str">
        <f>IF(AND($N548&gt;0,$O548&gt;0),IF($F548="F",IF(SUM($N548,$O548)&lt;=35,1.33*($N548+$O548)-0.013*POWER(($N548+$O548),2)-2.5,0.546*($N548+$O548)+9.7),IF($F548="M",1.21*($N548+$O548)-0.008*POWER(($N548+$O548),2)-VLOOKUP($G548,Ages!$A$26:$B$33,2,0))),"")</f>
        <v/>
      </c>
    </row>
    <row r="549" spans="8:16" s="19" customFormat="1" x14ac:dyDescent="0.2">
      <c r="H549" s="20"/>
      <c r="I549" s="20"/>
      <c r="J549" s="18" t="str">
        <f t="shared" si="8"/>
        <v xml:space="preserve"> </v>
      </c>
      <c r="K549" s="20"/>
      <c r="L549" s="20"/>
      <c r="M549" s="18" t="str">
        <f>IF($L549&gt;0,IF($F549="F",1.11*$L549+VLOOKUP($G549,Ages!$A$3:$AA$10,27,0),1.35*$L549+VLOOKUP($G549,Ages!$A$14:$AA$21,27,0)),"")</f>
        <v/>
      </c>
      <c r="N549" s="20"/>
      <c r="O549" s="20"/>
      <c r="P549" s="18" t="str">
        <f>IF(AND($N549&gt;0,$O549&gt;0),IF($F549="F",IF(SUM($N549,$O549)&lt;=35,1.33*($N549+$O549)-0.013*POWER(($N549+$O549),2)-2.5,0.546*($N549+$O549)+9.7),IF($F549="M",1.21*($N549+$O549)-0.008*POWER(($N549+$O549),2)-VLOOKUP($G549,Ages!$A$26:$B$33,2,0))),"")</f>
        <v/>
      </c>
    </row>
    <row r="550" spans="8:16" s="19" customFormat="1" x14ac:dyDescent="0.2">
      <c r="H550" s="20"/>
      <c r="I550" s="20"/>
      <c r="J550" s="18" t="str">
        <f t="shared" si="8"/>
        <v xml:space="preserve"> </v>
      </c>
      <c r="K550" s="20"/>
      <c r="L550" s="20"/>
      <c r="M550" s="18" t="str">
        <f>IF($L550&gt;0,IF($F550="F",1.11*$L550+VLOOKUP($G550,Ages!$A$3:$AA$10,27,0),1.35*$L550+VLOOKUP($G550,Ages!$A$14:$AA$21,27,0)),"")</f>
        <v/>
      </c>
      <c r="N550" s="20"/>
      <c r="O550" s="20"/>
      <c r="P550" s="18" t="str">
        <f>IF(AND($N550&gt;0,$O550&gt;0),IF($F550="F",IF(SUM($N550,$O550)&lt;=35,1.33*($N550+$O550)-0.013*POWER(($N550+$O550),2)-2.5,0.546*($N550+$O550)+9.7),IF($F550="M",1.21*($N550+$O550)-0.008*POWER(($N550+$O550),2)-VLOOKUP($G550,Ages!$A$26:$B$33,2,0))),"")</f>
        <v/>
      </c>
    </row>
    <row r="551" spans="8:16" s="19" customFormat="1" x14ac:dyDescent="0.2">
      <c r="H551" s="20"/>
      <c r="I551" s="20"/>
      <c r="J551" s="18" t="str">
        <f t="shared" si="8"/>
        <v xml:space="preserve"> </v>
      </c>
      <c r="K551" s="20"/>
      <c r="L551" s="20"/>
      <c r="M551" s="18" t="str">
        <f>IF($L551&gt;0,IF($F551="F",1.11*$L551+VLOOKUP($G551,Ages!$A$3:$AA$10,27,0),1.35*$L551+VLOOKUP($G551,Ages!$A$14:$AA$21,27,0)),"")</f>
        <v/>
      </c>
      <c r="N551" s="20"/>
      <c r="O551" s="20"/>
      <c r="P551" s="18" t="str">
        <f>IF(AND($N551&gt;0,$O551&gt;0),IF($F551="F",IF(SUM($N551,$O551)&lt;=35,1.33*($N551+$O551)-0.013*POWER(($N551+$O551),2)-2.5,0.546*($N551+$O551)+9.7),IF($F551="M",1.21*($N551+$O551)-0.008*POWER(($N551+$O551),2)-VLOOKUP($G551,Ages!$A$26:$B$33,2,0))),"")</f>
        <v/>
      </c>
    </row>
    <row r="552" spans="8:16" s="19" customFormat="1" x14ac:dyDescent="0.2">
      <c r="H552" s="20"/>
      <c r="I552" s="20"/>
      <c r="J552" s="18" t="str">
        <f t="shared" si="8"/>
        <v xml:space="preserve"> </v>
      </c>
      <c r="K552" s="20"/>
      <c r="L552" s="20"/>
      <c r="M552" s="18" t="str">
        <f>IF($L552&gt;0,IF($F552="F",1.11*$L552+VLOOKUP($G552,Ages!$A$3:$AA$10,27,0),1.35*$L552+VLOOKUP($G552,Ages!$A$14:$AA$21,27,0)),"")</f>
        <v/>
      </c>
      <c r="N552" s="20"/>
      <c r="O552" s="20"/>
      <c r="P552" s="18" t="str">
        <f>IF(AND($N552&gt;0,$O552&gt;0),IF($F552="F",IF(SUM($N552,$O552)&lt;=35,1.33*($N552+$O552)-0.013*POWER(($N552+$O552),2)-2.5,0.546*($N552+$O552)+9.7),IF($F552="M",1.21*($N552+$O552)-0.008*POWER(($N552+$O552),2)-VLOOKUP($G552,Ages!$A$26:$B$33,2,0))),"")</f>
        <v/>
      </c>
    </row>
    <row r="553" spans="8:16" s="19" customFormat="1" x14ac:dyDescent="0.2">
      <c r="H553" s="20"/>
      <c r="I553" s="20"/>
      <c r="J553" s="18" t="str">
        <f t="shared" si="8"/>
        <v xml:space="preserve"> </v>
      </c>
      <c r="K553" s="20"/>
      <c r="L553" s="20"/>
      <c r="M553" s="18" t="str">
        <f>IF($L553&gt;0,IF($F553="F",1.11*$L553+VLOOKUP($G553,Ages!$A$3:$AA$10,27,0),1.35*$L553+VLOOKUP($G553,Ages!$A$14:$AA$21,27,0)),"")</f>
        <v/>
      </c>
      <c r="N553" s="20"/>
      <c r="O553" s="20"/>
      <c r="P553" s="18" t="str">
        <f>IF(AND($N553&gt;0,$O553&gt;0),IF($F553="F",IF(SUM($N553,$O553)&lt;=35,1.33*($N553+$O553)-0.013*POWER(($N553+$O553),2)-2.5,0.546*($N553+$O553)+9.7),IF($F553="M",1.21*($N553+$O553)-0.008*POWER(($N553+$O553),2)-VLOOKUP($G553,Ages!$A$26:$B$33,2,0))),"")</f>
        <v/>
      </c>
    </row>
    <row r="554" spans="8:16" s="19" customFormat="1" x14ac:dyDescent="0.2">
      <c r="H554" s="20"/>
      <c r="I554" s="20"/>
      <c r="J554" s="18" t="str">
        <f t="shared" si="8"/>
        <v xml:space="preserve"> </v>
      </c>
      <c r="K554" s="20"/>
      <c r="L554" s="20"/>
      <c r="M554" s="18" t="str">
        <f>IF($L554&gt;0,IF($F554="F",1.11*$L554+VLOOKUP($G554,Ages!$A$3:$AA$10,27,0),1.35*$L554+VLOOKUP($G554,Ages!$A$14:$AA$21,27,0)),"")</f>
        <v/>
      </c>
      <c r="N554" s="20"/>
      <c r="O554" s="20"/>
      <c r="P554" s="18" t="str">
        <f>IF(AND($N554&gt;0,$O554&gt;0),IF($F554="F",IF(SUM($N554,$O554)&lt;=35,1.33*($N554+$O554)-0.013*POWER(($N554+$O554),2)-2.5,0.546*($N554+$O554)+9.7),IF($F554="M",1.21*($N554+$O554)-0.008*POWER(($N554+$O554),2)-VLOOKUP($G554,Ages!$A$26:$B$33,2,0))),"")</f>
        <v/>
      </c>
    </row>
    <row r="555" spans="8:16" s="19" customFormat="1" x14ac:dyDescent="0.2">
      <c r="H555" s="20"/>
      <c r="I555" s="20"/>
      <c r="J555" s="18" t="str">
        <f t="shared" si="8"/>
        <v xml:space="preserve"> </v>
      </c>
      <c r="K555" s="20"/>
      <c r="L555" s="20"/>
      <c r="M555" s="18" t="str">
        <f>IF($L555&gt;0,IF($F555="F",1.11*$L555+VLOOKUP($G555,Ages!$A$3:$AA$10,27,0),1.35*$L555+VLOOKUP($G555,Ages!$A$14:$AA$21,27,0)),"")</f>
        <v/>
      </c>
      <c r="N555" s="20"/>
      <c r="O555" s="20"/>
      <c r="P555" s="18" t="str">
        <f>IF(AND($N555&gt;0,$O555&gt;0),IF($F555="F",IF(SUM($N555,$O555)&lt;=35,1.33*($N555+$O555)-0.013*POWER(($N555+$O555),2)-2.5,0.546*($N555+$O555)+9.7),IF($F555="M",1.21*($N555+$O555)-0.008*POWER(($N555+$O555),2)-VLOOKUP($G555,Ages!$A$26:$B$33,2,0))),"")</f>
        <v/>
      </c>
    </row>
    <row r="556" spans="8:16" s="19" customFormat="1" x14ac:dyDescent="0.2">
      <c r="H556" s="20"/>
      <c r="I556" s="20"/>
      <c r="J556" s="18" t="str">
        <f t="shared" si="8"/>
        <v xml:space="preserve"> </v>
      </c>
      <c r="K556" s="20"/>
      <c r="L556" s="20"/>
      <c r="M556" s="18" t="str">
        <f>IF($L556&gt;0,IF($F556="F",1.11*$L556+VLOOKUP($G556,Ages!$A$3:$AA$10,27,0),1.35*$L556+VLOOKUP($G556,Ages!$A$14:$AA$21,27,0)),"")</f>
        <v/>
      </c>
      <c r="N556" s="20"/>
      <c r="O556" s="20"/>
      <c r="P556" s="18" t="str">
        <f>IF(AND($N556&gt;0,$O556&gt;0),IF($F556="F",IF(SUM($N556,$O556)&lt;=35,1.33*($N556+$O556)-0.013*POWER(($N556+$O556),2)-2.5,0.546*($N556+$O556)+9.7),IF($F556="M",1.21*($N556+$O556)-0.008*POWER(($N556+$O556),2)-VLOOKUP($G556,Ages!$A$26:$B$33,2,0))),"")</f>
        <v/>
      </c>
    </row>
    <row r="557" spans="8:16" s="19" customFormat="1" x14ac:dyDescent="0.2">
      <c r="H557" s="20"/>
      <c r="I557" s="20"/>
      <c r="J557" s="18" t="str">
        <f t="shared" si="8"/>
        <v xml:space="preserve"> </v>
      </c>
      <c r="K557" s="20"/>
      <c r="L557" s="20"/>
      <c r="M557" s="18" t="str">
        <f>IF($L557&gt;0,IF($F557="F",1.11*$L557+VLOOKUP($G557,Ages!$A$3:$AA$10,27,0),1.35*$L557+VLOOKUP($G557,Ages!$A$14:$AA$21,27,0)),"")</f>
        <v/>
      </c>
      <c r="N557" s="20"/>
      <c r="O557" s="20"/>
      <c r="P557" s="18" t="str">
        <f>IF(AND($N557&gt;0,$O557&gt;0),IF($F557="F",IF(SUM($N557,$O557)&lt;=35,1.33*($N557+$O557)-0.013*POWER(($N557+$O557),2)-2.5,0.546*($N557+$O557)+9.7),IF($F557="M",1.21*($N557+$O557)-0.008*POWER(($N557+$O557),2)-VLOOKUP($G557,Ages!$A$26:$B$33,2,0))),"")</f>
        <v/>
      </c>
    </row>
    <row r="558" spans="8:16" s="19" customFormat="1" x14ac:dyDescent="0.2">
      <c r="H558" s="20"/>
      <c r="I558" s="20"/>
      <c r="J558" s="18" t="str">
        <f t="shared" si="8"/>
        <v xml:space="preserve"> </v>
      </c>
      <c r="K558" s="20"/>
      <c r="L558" s="20"/>
      <c r="M558" s="18" t="str">
        <f>IF($L558&gt;0,IF($F558="F",1.11*$L558+VLOOKUP($G558,Ages!$A$3:$AA$10,27,0),1.35*$L558+VLOOKUP($G558,Ages!$A$14:$AA$21,27,0)),"")</f>
        <v/>
      </c>
      <c r="N558" s="20"/>
      <c r="O558" s="20"/>
      <c r="P558" s="18" t="str">
        <f>IF(AND($N558&gt;0,$O558&gt;0),IF($F558="F",IF(SUM($N558,$O558)&lt;=35,1.33*($N558+$O558)-0.013*POWER(($N558+$O558),2)-2.5,0.546*($N558+$O558)+9.7),IF($F558="M",1.21*($N558+$O558)-0.008*POWER(($N558+$O558),2)-VLOOKUP($G558,Ages!$A$26:$B$33,2,0))),"")</f>
        <v/>
      </c>
    </row>
    <row r="559" spans="8:16" s="19" customFormat="1" x14ac:dyDescent="0.2">
      <c r="H559" s="20"/>
      <c r="I559" s="20"/>
      <c r="J559" s="18" t="str">
        <f t="shared" si="8"/>
        <v xml:space="preserve"> </v>
      </c>
      <c r="K559" s="20"/>
      <c r="L559" s="20"/>
      <c r="M559" s="18" t="str">
        <f>IF($L559&gt;0,IF($F559="F",1.11*$L559+VLOOKUP($G559,Ages!$A$3:$AA$10,27,0),1.35*$L559+VLOOKUP($G559,Ages!$A$14:$AA$21,27,0)),"")</f>
        <v/>
      </c>
      <c r="N559" s="20"/>
      <c r="O559" s="20"/>
      <c r="P559" s="18" t="str">
        <f>IF(AND($N559&gt;0,$O559&gt;0),IF($F559="F",IF(SUM($N559,$O559)&lt;=35,1.33*($N559+$O559)-0.013*POWER(($N559+$O559),2)-2.5,0.546*($N559+$O559)+9.7),IF($F559="M",1.21*($N559+$O559)-0.008*POWER(($N559+$O559),2)-VLOOKUP($G559,Ages!$A$26:$B$33,2,0))),"")</f>
        <v/>
      </c>
    </row>
    <row r="560" spans="8:16" s="19" customFormat="1" x14ac:dyDescent="0.2">
      <c r="H560" s="20"/>
      <c r="I560" s="20"/>
      <c r="J560" s="18" t="str">
        <f t="shared" si="8"/>
        <v xml:space="preserve"> </v>
      </c>
      <c r="K560" s="20"/>
      <c r="L560" s="20"/>
      <c r="M560" s="18" t="str">
        <f>IF($L560&gt;0,IF($F560="F",1.11*$L560+VLOOKUP($G560,Ages!$A$3:$AA$10,27,0),1.35*$L560+VLOOKUP($G560,Ages!$A$14:$AA$21,27,0)),"")</f>
        <v/>
      </c>
      <c r="N560" s="20"/>
      <c r="O560" s="20"/>
      <c r="P560" s="18" t="str">
        <f>IF(AND($N560&gt;0,$O560&gt;0),IF($F560="F",IF(SUM($N560,$O560)&lt;=35,1.33*($N560+$O560)-0.013*POWER(($N560+$O560),2)-2.5,0.546*($N560+$O560)+9.7),IF($F560="M",1.21*($N560+$O560)-0.008*POWER(($N560+$O560),2)-VLOOKUP($G560,Ages!$A$26:$B$33,2,0))),"")</f>
        <v/>
      </c>
    </row>
    <row r="561" spans="8:16" s="19" customFormat="1" x14ac:dyDescent="0.2">
      <c r="H561" s="20"/>
      <c r="I561" s="20"/>
      <c r="J561" s="18" t="str">
        <f t="shared" si="8"/>
        <v xml:space="preserve"> </v>
      </c>
      <c r="K561" s="20"/>
      <c r="L561" s="20"/>
      <c r="M561" s="18" t="str">
        <f>IF($L561&gt;0,IF($F561="F",1.11*$L561+VLOOKUP($G561,Ages!$A$3:$AA$10,27,0),1.35*$L561+VLOOKUP($G561,Ages!$A$14:$AA$21,27,0)),"")</f>
        <v/>
      </c>
      <c r="N561" s="20"/>
      <c r="O561" s="20"/>
      <c r="P561" s="18" t="str">
        <f>IF(AND($N561&gt;0,$O561&gt;0),IF($F561="F",IF(SUM($N561,$O561)&lt;=35,1.33*($N561+$O561)-0.013*POWER(($N561+$O561),2)-2.5,0.546*($N561+$O561)+9.7),IF($F561="M",1.21*($N561+$O561)-0.008*POWER(($N561+$O561),2)-VLOOKUP($G561,Ages!$A$26:$B$33,2,0))),"")</f>
        <v/>
      </c>
    </row>
    <row r="562" spans="8:16" s="19" customFormat="1" x14ac:dyDescent="0.2">
      <c r="H562" s="20"/>
      <c r="I562" s="20"/>
      <c r="J562" s="18" t="str">
        <f t="shared" si="8"/>
        <v xml:space="preserve"> </v>
      </c>
      <c r="K562" s="20"/>
      <c r="L562" s="20"/>
      <c r="M562" s="18" t="str">
        <f>IF($L562&gt;0,IF($F562="F",1.11*$L562+VLOOKUP($G562,Ages!$A$3:$AA$10,27,0),1.35*$L562+VLOOKUP($G562,Ages!$A$14:$AA$21,27,0)),"")</f>
        <v/>
      </c>
      <c r="N562" s="20"/>
      <c r="O562" s="20"/>
      <c r="P562" s="18" t="str">
        <f>IF(AND($N562&gt;0,$O562&gt;0),IF($F562="F",IF(SUM($N562,$O562)&lt;=35,1.33*($N562+$O562)-0.013*POWER(($N562+$O562),2)-2.5,0.546*($N562+$O562)+9.7),IF($F562="M",1.21*($N562+$O562)-0.008*POWER(($N562+$O562),2)-VLOOKUP($G562,Ages!$A$26:$B$33,2,0))),"")</f>
        <v/>
      </c>
    </row>
    <row r="563" spans="8:16" s="19" customFormat="1" x14ac:dyDescent="0.2">
      <c r="H563" s="20"/>
      <c r="I563" s="20"/>
      <c r="J563" s="18" t="str">
        <f t="shared" si="8"/>
        <v xml:space="preserve"> </v>
      </c>
      <c r="K563" s="20"/>
      <c r="L563" s="20"/>
      <c r="M563" s="18" t="str">
        <f>IF($L563&gt;0,IF($F563="F",1.11*$L563+VLOOKUP($G563,Ages!$A$3:$AA$10,27,0),1.35*$L563+VLOOKUP($G563,Ages!$A$14:$AA$21,27,0)),"")</f>
        <v/>
      </c>
      <c r="N563" s="20"/>
      <c r="O563" s="20"/>
      <c r="P563" s="18" t="str">
        <f>IF(AND($N563&gt;0,$O563&gt;0),IF($F563="F",IF(SUM($N563,$O563)&lt;=35,1.33*($N563+$O563)-0.013*POWER(($N563+$O563),2)-2.5,0.546*($N563+$O563)+9.7),IF($F563="M",1.21*($N563+$O563)-0.008*POWER(($N563+$O563),2)-VLOOKUP($G563,Ages!$A$26:$B$33,2,0))),"")</f>
        <v/>
      </c>
    </row>
    <row r="564" spans="8:16" s="19" customFormat="1" x14ac:dyDescent="0.2">
      <c r="H564" s="20"/>
      <c r="I564" s="20"/>
      <c r="J564" s="18" t="str">
        <f t="shared" si="8"/>
        <v xml:space="preserve"> </v>
      </c>
      <c r="K564" s="20"/>
      <c r="L564" s="20"/>
      <c r="M564" s="18" t="str">
        <f>IF($L564&gt;0,IF($F564="F",1.11*$L564+VLOOKUP($G564,Ages!$A$3:$AA$10,27,0),1.35*$L564+VLOOKUP($G564,Ages!$A$14:$AA$21,27,0)),"")</f>
        <v/>
      </c>
      <c r="N564" s="20"/>
      <c r="O564" s="20"/>
      <c r="P564" s="18" t="str">
        <f>IF(AND($N564&gt;0,$O564&gt;0),IF($F564="F",IF(SUM($N564,$O564)&lt;=35,1.33*($N564+$O564)-0.013*POWER(($N564+$O564),2)-2.5,0.546*($N564+$O564)+9.7),IF($F564="M",1.21*($N564+$O564)-0.008*POWER(($N564+$O564),2)-VLOOKUP($G564,Ages!$A$26:$B$33,2,0))),"")</f>
        <v/>
      </c>
    </row>
    <row r="565" spans="8:16" s="19" customFormat="1" x14ac:dyDescent="0.2">
      <c r="H565" s="20"/>
      <c r="I565" s="20"/>
      <c r="J565" s="18" t="str">
        <f t="shared" si="8"/>
        <v xml:space="preserve"> </v>
      </c>
      <c r="K565" s="20"/>
      <c r="L565" s="20"/>
      <c r="M565" s="18" t="str">
        <f>IF($L565&gt;0,IF($F565="F",1.11*$L565+VLOOKUP($G565,Ages!$A$3:$AA$10,27,0),1.35*$L565+VLOOKUP($G565,Ages!$A$14:$AA$21,27,0)),"")</f>
        <v/>
      </c>
      <c r="N565" s="20"/>
      <c r="O565" s="20"/>
      <c r="P565" s="18" t="str">
        <f>IF(AND($N565&gt;0,$O565&gt;0),IF($F565="F",IF(SUM($N565,$O565)&lt;=35,1.33*($N565+$O565)-0.013*POWER(($N565+$O565),2)-2.5,0.546*($N565+$O565)+9.7),IF($F565="M",1.21*($N565+$O565)-0.008*POWER(($N565+$O565),2)-VLOOKUP($G565,Ages!$A$26:$B$33,2,0))),"")</f>
        <v/>
      </c>
    </row>
    <row r="566" spans="8:16" s="19" customFormat="1" x14ac:dyDescent="0.2">
      <c r="H566" s="20"/>
      <c r="I566" s="20"/>
      <c r="J566" s="18" t="str">
        <f t="shared" si="8"/>
        <v xml:space="preserve"> </v>
      </c>
      <c r="K566" s="20"/>
      <c r="L566" s="20"/>
      <c r="M566" s="18" t="str">
        <f>IF($L566&gt;0,IF($F566="F",1.11*$L566+VLOOKUP($G566,Ages!$A$3:$AA$10,27,0),1.35*$L566+VLOOKUP($G566,Ages!$A$14:$AA$21,27,0)),"")</f>
        <v/>
      </c>
      <c r="N566" s="20"/>
      <c r="O566" s="20"/>
      <c r="P566" s="18" t="str">
        <f>IF(AND($N566&gt;0,$O566&gt;0),IF($F566="F",IF(SUM($N566,$O566)&lt;=35,1.33*($N566+$O566)-0.013*POWER(($N566+$O566),2)-2.5,0.546*($N566+$O566)+9.7),IF($F566="M",1.21*($N566+$O566)-0.008*POWER(($N566+$O566),2)-VLOOKUP($G566,Ages!$A$26:$B$33,2,0))),"")</f>
        <v/>
      </c>
    </row>
    <row r="567" spans="8:16" s="19" customFormat="1" x14ac:dyDescent="0.2">
      <c r="H567" s="20"/>
      <c r="I567" s="20"/>
      <c r="J567" s="18" t="str">
        <f t="shared" si="8"/>
        <v xml:space="preserve"> </v>
      </c>
      <c r="K567" s="20"/>
      <c r="L567" s="20"/>
      <c r="M567" s="18" t="str">
        <f>IF($L567&gt;0,IF($F567="F",1.11*$L567+VLOOKUP($G567,Ages!$A$3:$AA$10,27,0),1.35*$L567+VLOOKUP($G567,Ages!$A$14:$AA$21,27,0)),"")</f>
        <v/>
      </c>
      <c r="N567" s="20"/>
      <c r="O567" s="20"/>
      <c r="P567" s="18" t="str">
        <f>IF(AND($N567&gt;0,$O567&gt;0),IF($F567="F",IF(SUM($N567,$O567)&lt;=35,1.33*($N567+$O567)-0.013*POWER(($N567+$O567),2)-2.5,0.546*($N567+$O567)+9.7),IF($F567="M",1.21*($N567+$O567)-0.008*POWER(($N567+$O567),2)-VLOOKUP($G567,Ages!$A$26:$B$33,2,0))),"")</f>
        <v/>
      </c>
    </row>
    <row r="568" spans="8:16" s="19" customFormat="1" x14ac:dyDescent="0.2">
      <c r="H568" s="20"/>
      <c r="I568" s="20"/>
      <c r="J568" s="18" t="str">
        <f t="shared" si="8"/>
        <v xml:space="preserve"> </v>
      </c>
      <c r="K568" s="20"/>
      <c r="L568" s="20"/>
      <c r="M568" s="18" t="str">
        <f>IF($L568&gt;0,IF($F568="F",1.11*$L568+VLOOKUP($G568,Ages!$A$3:$AA$10,27,0),1.35*$L568+VLOOKUP($G568,Ages!$A$14:$AA$21,27,0)),"")</f>
        <v/>
      </c>
      <c r="N568" s="20"/>
      <c r="O568" s="20"/>
      <c r="P568" s="18" t="str">
        <f>IF(AND($N568&gt;0,$O568&gt;0),IF($F568="F",IF(SUM($N568,$O568)&lt;=35,1.33*($N568+$O568)-0.013*POWER(($N568+$O568),2)-2.5,0.546*($N568+$O568)+9.7),IF($F568="M",1.21*($N568+$O568)-0.008*POWER(($N568+$O568),2)-VLOOKUP($G568,Ages!$A$26:$B$33,2,0))),"")</f>
        <v/>
      </c>
    </row>
    <row r="569" spans="8:16" s="19" customFormat="1" x14ac:dyDescent="0.2">
      <c r="H569" s="20"/>
      <c r="I569" s="20"/>
      <c r="J569" s="18" t="str">
        <f t="shared" si="8"/>
        <v xml:space="preserve"> </v>
      </c>
      <c r="K569" s="20"/>
      <c r="L569" s="20"/>
      <c r="M569" s="18" t="str">
        <f>IF($L569&gt;0,IF($F569="F",1.11*$L569+VLOOKUP($G569,Ages!$A$3:$AA$10,27,0),1.35*$L569+VLOOKUP($G569,Ages!$A$14:$AA$21,27,0)),"")</f>
        <v/>
      </c>
      <c r="N569" s="20"/>
      <c r="O569" s="20"/>
      <c r="P569" s="18" t="str">
        <f>IF(AND($N569&gt;0,$O569&gt;0),IF($F569="F",IF(SUM($N569,$O569)&lt;=35,1.33*($N569+$O569)-0.013*POWER(($N569+$O569),2)-2.5,0.546*($N569+$O569)+9.7),IF($F569="M",1.21*($N569+$O569)-0.008*POWER(($N569+$O569),2)-VLOOKUP($G569,Ages!$A$26:$B$33,2,0))),"")</f>
        <v/>
      </c>
    </row>
    <row r="570" spans="8:16" s="19" customFormat="1" x14ac:dyDescent="0.2">
      <c r="H570" s="20"/>
      <c r="I570" s="20"/>
      <c r="J570" s="18" t="str">
        <f t="shared" si="8"/>
        <v xml:space="preserve"> </v>
      </c>
      <c r="K570" s="20"/>
      <c r="L570" s="20"/>
      <c r="M570" s="18" t="str">
        <f>IF($L570&gt;0,IF($F570="F",1.11*$L570+VLOOKUP($G570,Ages!$A$3:$AA$10,27,0),1.35*$L570+VLOOKUP($G570,Ages!$A$14:$AA$21,27,0)),"")</f>
        <v/>
      </c>
      <c r="N570" s="20"/>
      <c r="O570" s="20"/>
      <c r="P570" s="18" t="str">
        <f>IF(AND($N570&gt;0,$O570&gt;0),IF($F570="F",IF(SUM($N570,$O570)&lt;=35,1.33*($N570+$O570)-0.013*POWER(($N570+$O570),2)-2.5,0.546*($N570+$O570)+9.7),IF($F570="M",1.21*($N570+$O570)-0.008*POWER(($N570+$O570),2)-VLOOKUP($G570,Ages!$A$26:$B$33,2,0))),"")</f>
        <v/>
      </c>
    </row>
    <row r="571" spans="8:16" s="19" customFormat="1" x14ac:dyDescent="0.2">
      <c r="H571" s="20"/>
      <c r="I571" s="20"/>
      <c r="J571" s="18" t="str">
        <f t="shared" si="8"/>
        <v xml:space="preserve"> </v>
      </c>
      <c r="K571" s="20"/>
      <c r="L571" s="20"/>
      <c r="M571" s="18" t="str">
        <f>IF($L571&gt;0,IF($F571="F",1.11*$L571+VLOOKUP($G571,Ages!$A$3:$AA$10,27,0),1.35*$L571+VLOOKUP($G571,Ages!$A$14:$AA$21,27,0)),"")</f>
        <v/>
      </c>
      <c r="N571" s="20"/>
      <c r="O571" s="20"/>
      <c r="P571" s="18" t="str">
        <f>IF(AND($N571&gt;0,$O571&gt;0),IF($F571="F",IF(SUM($N571,$O571)&lt;=35,1.33*($N571+$O571)-0.013*POWER(($N571+$O571),2)-2.5,0.546*($N571+$O571)+9.7),IF($F571="M",1.21*($N571+$O571)-0.008*POWER(($N571+$O571),2)-VLOOKUP($G571,Ages!$A$26:$B$33,2,0))),"")</f>
        <v/>
      </c>
    </row>
    <row r="572" spans="8:16" s="19" customFormat="1" x14ac:dyDescent="0.2">
      <c r="H572" s="20"/>
      <c r="I572" s="20"/>
      <c r="J572" s="18" t="str">
        <f t="shared" si="8"/>
        <v xml:space="preserve"> </v>
      </c>
      <c r="K572" s="20"/>
      <c r="L572" s="20"/>
      <c r="M572" s="18" t="str">
        <f>IF($L572&gt;0,IF($F572="F",1.11*$L572+VLOOKUP($G572,Ages!$A$3:$AA$10,27,0),1.35*$L572+VLOOKUP($G572,Ages!$A$14:$AA$21,27,0)),"")</f>
        <v/>
      </c>
      <c r="N572" s="20"/>
      <c r="O572" s="20"/>
      <c r="P572" s="18" t="str">
        <f>IF(AND($N572&gt;0,$O572&gt;0),IF($F572="F",IF(SUM($N572,$O572)&lt;=35,1.33*($N572+$O572)-0.013*POWER(($N572+$O572),2)-2.5,0.546*($N572+$O572)+9.7),IF($F572="M",1.21*($N572+$O572)-0.008*POWER(($N572+$O572),2)-VLOOKUP($G572,Ages!$A$26:$B$33,2,0))),"")</f>
        <v/>
      </c>
    </row>
    <row r="573" spans="8:16" s="19" customFormat="1" x14ac:dyDescent="0.2">
      <c r="H573" s="20"/>
      <c r="I573" s="20"/>
      <c r="J573" s="18" t="str">
        <f t="shared" si="8"/>
        <v xml:space="preserve"> </v>
      </c>
      <c r="K573" s="20"/>
      <c r="L573" s="20"/>
      <c r="M573" s="18" t="str">
        <f>IF($L573&gt;0,IF($F573="F",1.11*$L573+VLOOKUP($G573,Ages!$A$3:$AA$10,27,0),1.35*$L573+VLOOKUP($G573,Ages!$A$14:$AA$21,27,0)),"")</f>
        <v/>
      </c>
      <c r="N573" s="20"/>
      <c r="O573" s="20"/>
      <c r="P573" s="18" t="str">
        <f>IF(AND($N573&gt;0,$O573&gt;0),IF($F573="F",IF(SUM($N573,$O573)&lt;=35,1.33*($N573+$O573)-0.013*POWER(($N573+$O573),2)-2.5,0.546*($N573+$O573)+9.7),IF($F573="M",1.21*($N573+$O573)-0.008*POWER(($N573+$O573),2)-VLOOKUP($G573,Ages!$A$26:$B$33,2,0))),"")</f>
        <v/>
      </c>
    </row>
    <row r="574" spans="8:16" s="19" customFormat="1" x14ac:dyDescent="0.2">
      <c r="H574" s="20"/>
      <c r="I574" s="20"/>
      <c r="J574" s="18" t="str">
        <f t="shared" si="8"/>
        <v xml:space="preserve"> </v>
      </c>
      <c r="K574" s="20"/>
      <c r="L574" s="20"/>
      <c r="M574" s="18" t="str">
        <f>IF($L574&gt;0,IF($F574="F",1.11*$L574+VLOOKUP($G574,Ages!$A$3:$AA$10,27,0),1.35*$L574+VLOOKUP($G574,Ages!$A$14:$AA$21,27,0)),"")</f>
        <v/>
      </c>
      <c r="N574" s="20"/>
      <c r="O574" s="20"/>
      <c r="P574" s="18" t="str">
        <f>IF(AND($N574&gt;0,$O574&gt;0),IF($F574="F",IF(SUM($N574,$O574)&lt;=35,1.33*($N574+$O574)-0.013*POWER(($N574+$O574),2)-2.5,0.546*($N574+$O574)+9.7),IF($F574="M",1.21*($N574+$O574)-0.008*POWER(($N574+$O574),2)-VLOOKUP($G574,Ages!$A$26:$B$33,2,0))),"")</f>
        <v/>
      </c>
    </row>
    <row r="575" spans="8:16" s="19" customFormat="1" x14ac:dyDescent="0.2">
      <c r="H575" s="20"/>
      <c r="I575" s="20"/>
      <c r="J575" s="18" t="str">
        <f t="shared" si="8"/>
        <v xml:space="preserve"> </v>
      </c>
      <c r="K575" s="20"/>
      <c r="L575" s="20"/>
      <c r="M575" s="18" t="str">
        <f>IF($L575&gt;0,IF($F575="F",1.11*$L575+VLOOKUP($G575,Ages!$A$3:$AA$10,27,0),1.35*$L575+VLOOKUP($G575,Ages!$A$14:$AA$21,27,0)),"")</f>
        <v/>
      </c>
      <c r="N575" s="20"/>
      <c r="O575" s="20"/>
      <c r="P575" s="18" t="str">
        <f>IF(AND($N575&gt;0,$O575&gt;0),IF($F575="F",IF(SUM($N575,$O575)&lt;=35,1.33*($N575+$O575)-0.013*POWER(($N575+$O575),2)-2.5,0.546*($N575+$O575)+9.7),IF($F575="M",1.21*($N575+$O575)-0.008*POWER(($N575+$O575),2)-VLOOKUP($G575,Ages!$A$26:$B$33,2,0))),"")</f>
        <v/>
      </c>
    </row>
    <row r="576" spans="8:16" s="19" customFormat="1" x14ac:dyDescent="0.2">
      <c r="H576" s="20"/>
      <c r="I576" s="20"/>
      <c r="J576" s="18" t="str">
        <f t="shared" si="8"/>
        <v xml:space="preserve"> </v>
      </c>
      <c r="K576" s="20"/>
      <c r="L576" s="20"/>
      <c r="M576" s="18" t="str">
        <f>IF($L576&gt;0,IF($F576="F",1.11*$L576+VLOOKUP($G576,Ages!$A$3:$AA$10,27,0),1.35*$L576+VLOOKUP($G576,Ages!$A$14:$AA$21,27,0)),"")</f>
        <v/>
      </c>
      <c r="N576" s="20"/>
      <c r="O576" s="20"/>
      <c r="P576" s="18" t="str">
        <f>IF(AND($N576&gt;0,$O576&gt;0),IF($F576="F",IF(SUM($N576,$O576)&lt;=35,1.33*($N576+$O576)-0.013*POWER(($N576+$O576),2)-2.5,0.546*($N576+$O576)+9.7),IF($F576="M",1.21*($N576+$O576)-0.008*POWER(($N576+$O576),2)-VLOOKUP($G576,Ages!$A$26:$B$33,2,0))),"")</f>
        <v/>
      </c>
    </row>
    <row r="577" spans="8:16" s="19" customFormat="1" x14ac:dyDescent="0.2">
      <c r="H577" s="20"/>
      <c r="I577" s="20"/>
      <c r="J577" s="18" t="str">
        <f t="shared" si="8"/>
        <v xml:space="preserve"> </v>
      </c>
      <c r="K577" s="20"/>
      <c r="L577" s="20"/>
      <c r="M577" s="18" t="str">
        <f>IF($L577&gt;0,IF($F577="F",1.11*$L577+VLOOKUP($G577,Ages!$A$3:$AA$10,27,0),1.35*$L577+VLOOKUP($G577,Ages!$A$14:$AA$21,27,0)),"")</f>
        <v/>
      </c>
      <c r="N577" s="20"/>
      <c r="O577" s="20"/>
      <c r="P577" s="18" t="str">
        <f>IF(AND($N577&gt;0,$O577&gt;0),IF($F577="F",IF(SUM($N577,$O577)&lt;=35,1.33*($N577+$O577)-0.013*POWER(($N577+$O577),2)-2.5,0.546*($N577+$O577)+9.7),IF($F577="M",1.21*($N577+$O577)-0.008*POWER(($N577+$O577),2)-VLOOKUP($G577,Ages!$A$26:$B$33,2,0))),"")</f>
        <v/>
      </c>
    </row>
    <row r="578" spans="8:16" s="19" customFormat="1" x14ac:dyDescent="0.2">
      <c r="H578" s="20"/>
      <c r="I578" s="20"/>
      <c r="J578" s="18" t="str">
        <f t="shared" si="8"/>
        <v xml:space="preserve"> </v>
      </c>
      <c r="K578" s="20"/>
      <c r="L578" s="20"/>
      <c r="M578" s="18" t="str">
        <f>IF($L578&gt;0,IF($F578="F",1.11*$L578+VLOOKUP($G578,Ages!$A$3:$AA$10,27,0),1.35*$L578+VLOOKUP($G578,Ages!$A$14:$AA$21,27,0)),"")</f>
        <v/>
      </c>
      <c r="N578" s="20"/>
      <c r="O578" s="20"/>
      <c r="P578" s="18" t="str">
        <f>IF(AND($N578&gt;0,$O578&gt;0),IF($F578="F",IF(SUM($N578,$O578)&lt;=35,1.33*($N578+$O578)-0.013*POWER(($N578+$O578),2)-2.5,0.546*($N578+$O578)+9.7),IF($F578="M",1.21*($N578+$O578)-0.008*POWER(($N578+$O578),2)-VLOOKUP($G578,Ages!$A$26:$B$33,2,0))),"")</f>
        <v/>
      </c>
    </row>
    <row r="579" spans="8:16" s="19" customFormat="1" x14ac:dyDescent="0.2">
      <c r="H579" s="20"/>
      <c r="I579" s="20"/>
      <c r="J579" s="18" t="str">
        <f t="shared" si="8"/>
        <v xml:space="preserve"> </v>
      </c>
      <c r="K579" s="20"/>
      <c r="L579" s="20"/>
      <c r="M579" s="18" t="str">
        <f>IF($L579&gt;0,IF($F579="F",1.11*$L579+VLOOKUP($G579,Ages!$A$3:$AA$10,27,0),1.35*$L579+VLOOKUP($G579,Ages!$A$14:$AA$21,27,0)),"")</f>
        <v/>
      </c>
      <c r="N579" s="20"/>
      <c r="O579" s="20"/>
      <c r="P579" s="18" t="str">
        <f>IF(AND($N579&gt;0,$O579&gt;0),IF($F579="F",IF(SUM($N579,$O579)&lt;=35,1.33*($N579+$O579)-0.013*POWER(($N579+$O579),2)-2.5,0.546*($N579+$O579)+9.7),IF($F579="M",1.21*($N579+$O579)-0.008*POWER(($N579+$O579),2)-VLOOKUP($G579,Ages!$A$26:$B$33,2,0))),"")</f>
        <v/>
      </c>
    </row>
    <row r="580" spans="8:16" s="19" customFormat="1" x14ac:dyDescent="0.2">
      <c r="H580" s="20"/>
      <c r="I580" s="20"/>
      <c r="J580" s="18" t="str">
        <f t="shared" si="8"/>
        <v xml:space="preserve"> </v>
      </c>
      <c r="K580" s="20"/>
      <c r="L580" s="20"/>
      <c r="M580" s="18" t="str">
        <f>IF($L580&gt;0,IF($F580="F",1.11*$L580+VLOOKUP($G580,Ages!$A$3:$AA$10,27,0),1.35*$L580+VLOOKUP($G580,Ages!$A$14:$AA$21,27,0)),"")</f>
        <v/>
      </c>
      <c r="N580" s="20"/>
      <c r="O580" s="20"/>
      <c r="P580" s="18" t="str">
        <f>IF(AND($N580&gt;0,$O580&gt;0),IF($F580="F",IF(SUM($N580,$O580)&lt;=35,1.33*($N580+$O580)-0.013*POWER(($N580+$O580),2)-2.5,0.546*($N580+$O580)+9.7),IF($F580="M",1.21*($N580+$O580)-0.008*POWER(($N580+$O580),2)-VLOOKUP($G580,Ages!$A$26:$B$33,2,0))),"")</f>
        <v/>
      </c>
    </row>
    <row r="581" spans="8:16" s="19" customFormat="1" x14ac:dyDescent="0.2">
      <c r="H581" s="20"/>
      <c r="I581" s="20"/>
      <c r="J581" s="18" t="str">
        <f t="shared" si="8"/>
        <v xml:space="preserve"> </v>
      </c>
      <c r="K581" s="20"/>
      <c r="L581" s="20"/>
      <c r="M581" s="18" t="str">
        <f>IF($L581&gt;0,IF($F581="F",1.11*$L581+VLOOKUP($G581,Ages!$A$3:$AA$10,27,0),1.35*$L581+VLOOKUP($G581,Ages!$A$14:$AA$21,27,0)),"")</f>
        <v/>
      </c>
      <c r="N581" s="20"/>
      <c r="O581" s="20"/>
      <c r="P581" s="18" t="str">
        <f>IF(AND($N581&gt;0,$O581&gt;0),IF($F581="F",IF(SUM($N581,$O581)&lt;=35,1.33*($N581+$O581)-0.013*POWER(($N581+$O581),2)-2.5,0.546*($N581+$O581)+9.7),IF($F581="M",1.21*($N581+$O581)-0.008*POWER(($N581+$O581),2)-VLOOKUP($G581,Ages!$A$26:$B$33,2,0))),"")</f>
        <v/>
      </c>
    </row>
    <row r="582" spans="8:16" s="19" customFormat="1" x14ac:dyDescent="0.2">
      <c r="H582" s="20"/>
      <c r="I582" s="20"/>
      <c r="J582" s="18" t="str">
        <f t="shared" si="8"/>
        <v xml:space="preserve"> </v>
      </c>
      <c r="K582" s="20"/>
      <c r="L582" s="20"/>
      <c r="M582" s="18" t="str">
        <f>IF($L582&gt;0,IF($F582="F",1.11*$L582+VLOOKUP($G582,Ages!$A$3:$AA$10,27,0),1.35*$L582+VLOOKUP($G582,Ages!$A$14:$AA$21,27,0)),"")</f>
        <v/>
      </c>
      <c r="N582" s="20"/>
      <c r="O582" s="20"/>
      <c r="P582" s="18" t="str">
        <f>IF(AND($N582&gt;0,$O582&gt;0),IF($F582="F",IF(SUM($N582,$O582)&lt;=35,1.33*($N582+$O582)-0.013*POWER(($N582+$O582),2)-2.5,0.546*($N582+$O582)+9.7),IF($F582="M",1.21*($N582+$O582)-0.008*POWER(($N582+$O582),2)-VLOOKUP($G582,Ages!$A$26:$B$33,2,0))),"")</f>
        <v/>
      </c>
    </row>
    <row r="583" spans="8:16" s="19" customFormat="1" x14ac:dyDescent="0.2">
      <c r="H583" s="20"/>
      <c r="I583" s="20"/>
      <c r="J583" s="18" t="str">
        <f t="shared" ref="J583:J646" si="9">IF(AND(H583&gt;0,I583&gt;0),(I583/(H583*H583))*703, " ")</f>
        <v xml:space="preserve"> </v>
      </c>
      <c r="K583" s="20"/>
      <c r="L583" s="20"/>
      <c r="M583" s="18" t="str">
        <f>IF($L583&gt;0,IF($F583="F",1.11*$L583+VLOOKUP($G583,Ages!$A$3:$AA$10,27,0),1.35*$L583+VLOOKUP($G583,Ages!$A$14:$AA$21,27,0)),"")</f>
        <v/>
      </c>
      <c r="N583" s="20"/>
      <c r="O583" s="20"/>
      <c r="P583" s="18" t="str">
        <f>IF(AND($N583&gt;0,$O583&gt;0),IF($F583="F",IF(SUM($N583,$O583)&lt;=35,1.33*($N583+$O583)-0.013*POWER(($N583+$O583),2)-2.5,0.546*($N583+$O583)+9.7),IF($F583="M",1.21*($N583+$O583)-0.008*POWER(($N583+$O583),2)-VLOOKUP($G583,Ages!$A$26:$B$33,2,0))),"")</f>
        <v/>
      </c>
    </row>
    <row r="584" spans="8:16" s="19" customFormat="1" x14ac:dyDescent="0.2">
      <c r="H584" s="20"/>
      <c r="I584" s="20"/>
      <c r="J584" s="18" t="str">
        <f t="shared" si="9"/>
        <v xml:space="preserve"> </v>
      </c>
      <c r="K584" s="20"/>
      <c r="L584" s="20"/>
      <c r="M584" s="18" t="str">
        <f>IF($L584&gt;0,IF($F584="F",1.11*$L584+VLOOKUP($G584,Ages!$A$3:$AA$10,27,0),1.35*$L584+VLOOKUP($G584,Ages!$A$14:$AA$21,27,0)),"")</f>
        <v/>
      </c>
      <c r="N584" s="20"/>
      <c r="O584" s="20"/>
      <c r="P584" s="18" t="str">
        <f>IF(AND($N584&gt;0,$O584&gt;0),IF($F584="F",IF(SUM($N584,$O584)&lt;=35,1.33*($N584+$O584)-0.013*POWER(($N584+$O584),2)-2.5,0.546*($N584+$O584)+9.7),IF($F584="M",1.21*($N584+$O584)-0.008*POWER(($N584+$O584),2)-VLOOKUP($G584,Ages!$A$26:$B$33,2,0))),"")</f>
        <v/>
      </c>
    </row>
    <row r="585" spans="8:16" s="19" customFormat="1" x14ac:dyDescent="0.2">
      <c r="H585" s="20"/>
      <c r="I585" s="20"/>
      <c r="J585" s="18" t="str">
        <f t="shared" si="9"/>
        <v xml:space="preserve"> </v>
      </c>
      <c r="K585" s="20"/>
      <c r="L585" s="20"/>
      <c r="M585" s="18" t="str">
        <f>IF($L585&gt;0,IF($F585="F",1.11*$L585+VLOOKUP($G585,Ages!$A$3:$AA$10,27,0),1.35*$L585+VLOOKUP($G585,Ages!$A$14:$AA$21,27,0)),"")</f>
        <v/>
      </c>
      <c r="N585" s="20"/>
      <c r="O585" s="20"/>
      <c r="P585" s="18" t="str">
        <f>IF(AND($N585&gt;0,$O585&gt;0),IF($F585="F",IF(SUM($N585,$O585)&lt;=35,1.33*($N585+$O585)-0.013*POWER(($N585+$O585),2)-2.5,0.546*($N585+$O585)+9.7),IF($F585="M",1.21*($N585+$O585)-0.008*POWER(($N585+$O585),2)-VLOOKUP($G585,Ages!$A$26:$B$33,2,0))),"")</f>
        <v/>
      </c>
    </row>
    <row r="586" spans="8:16" s="19" customFormat="1" x14ac:dyDescent="0.2">
      <c r="H586" s="20"/>
      <c r="I586" s="20"/>
      <c r="J586" s="18" t="str">
        <f t="shared" si="9"/>
        <v xml:space="preserve"> </v>
      </c>
      <c r="K586" s="20"/>
      <c r="L586" s="20"/>
      <c r="M586" s="18" t="str">
        <f>IF($L586&gt;0,IF($F586="F",1.11*$L586+VLOOKUP($G586,Ages!$A$3:$AA$10,27,0),1.35*$L586+VLOOKUP($G586,Ages!$A$14:$AA$21,27,0)),"")</f>
        <v/>
      </c>
      <c r="N586" s="20"/>
      <c r="O586" s="20"/>
      <c r="P586" s="18" t="str">
        <f>IF(AND($N586&gt;0,$O586&gt;0),IF($F586="F",IF(SUM($N586,$O586)&lt;=35,1.33*($N586+$O586)-0.013*POWER(($N586+$O586),2)-2.5,0.546*($N586+$O586)+9.7),IF($F586="M",1.21*($N586+$O586)-0.008*POWER(($N586+$O586),2)-VLOOKUP($G586,Ages!$A$26:$B$33,2,0))),"")</f>
        <v/>
      </c>
    </row>
    <row r="587" spans="8:16" s="19" customFormat="1" x14ac:dyDescent="0.2">
      <c r="H587" s="20"/>
      <c r="I587" s="20"/>
      <c r="J587" s="18" t="str">
        <f t="shared" si="9"/>
        <v xml:space="preserve"> </v>
      </c>
      <c r="K587" s="20"/>
      <c r="L587" s="20"/>
      <c r="M587" s="18" t="str">
        <f>IF($L587&gt;0,IF($F587="F",1.11*$L587+VLOOKUP($G587,Ages!$A$3:$AA$10,27,0),1.35*$L587+VLOOKUP($G587,Ages!$A$14:$AA$21,27,0)),"")</f>
        <v/>
      </c>
      <c r="N587" s="20"/>
      <c r="O587" s="20"/>
      <c r="P587" s="18" t="str">
        <f>IF(AND($N587&gt;0,$O587&gt;0),IF($F587="F",IF(SUM($N587,$O587)&lt;=35,1.33*($N587+$O587)-0.013*POWER(($N587+$O587),2)-2.5,0.546*($N587+$O587)+9.7),IF($F587="M",1.21*($N587+$O587)-0.008*POWER(($N587+$O587),2)-VLOOKUP($G587,Ages!$A$26:$B$33,2,0))),"")</f>
        <v/>
      </c>
    </row>
    <row r="588" spans="8:16" s="19" customFormat="1" x14ac:dyDescent="0.2">
      <c r="H588" s="20"/>
      <c r="I588" s="20"/>
      <c r="J588" s="18" t="str">
        <f t="shared" si="9"/>
        <v xml:space="preserve"> </v>
      </c>
      <c r="K588" s="20"/>
      <c r="L588" s="20"/>
      <c r="M588" s="18" t="str">
        <f>IF($L588&gt;0,IF($F588="F",1.11*$L588+VLOOKUP($G588,Ages!$A$3:$AA$10,27,0),1.35*$L588+VLOOKUP($G588,Ages!$A$14:$AA$21,27,0)),"")</f>
        <v/>
      </c>
      <c r="N588" s="20"/>
      <c r="O588" s="20"/>
      <c r="P588" s="18" t="str">
        <f>IF(AND($N588&gt;0,$O588&gt;0),IF($F588="F",IF(SUM($N588,$O588)&lt;=35,1.33*($N588+$O588)-0.013*POWER(($N588+$O588),2)-2.5,0.546*($N588+$O588)+9.7),IF($F588="M",1.21*($N588+$O588)-0.008*POWER(($N588+$O588),2)-VLOOKUP($G588,Ages!$A$26:$B$33,2,0))),"")</f>
        <v/>
      </c>
    </row>
    <row r="589" spans="8:16" s="19" customFormat="1" x14ac:dyDescent="0.2">
      <c r="H589" s="20"/>
      <c r="I589" s="20"/>
      <c r="J589" s="18" t="str">
        <f t="shared" si="9"/>
        <v xml:space="preserve"> </v>
      </c>
      <c r="K589" s="20"/>
      <c r="L589" s="20"/>
      <c r="M589" s="18" t="str">
        <f>IF($L589&gt;0,IF($F589="F",1.11*$L589+VLOOKUP($G589,Ages!$A$3:$AA$10,27,0),1.35*$L589+VLOOKUP($G589,Ages!$A$14:$AA$21,27,0)),"")</f>
        <v/>
      </c>
      <c r="N589" s="20"/>
      <c r="O589" s="20"/>
      <c r="P589" s="18" t="str">
        <f>IF(AND($N589&gt;0,$O589&gt;0),IF($F589="F",IF(SUM($N589,$O589)&lt;=35,1.33*($N589+$O589)-0.013*POWER(($N589+$O589),2)-2.5,0.546*($N589+$O589)+9.7),IF($F589="M",1.21*($N589+$O589)-0.008*POWER(($N589+$O589),2)-VLOOKUP($G589,Ages!$A$26:$B$33,2,0))),"")</f>
        <v/>
      </c>
    </row>
    <row r="590" spans="8:16" s="19" customFormat="1" x14ac:dyDescent="0.2">
      <c r="H590" s="20"/>
      <c r="I590" s="20"/>
      <c r="J590" s="18" t="str">
        <f t="shared" si="9"/>
        <v xml:space="preserve"> </v>
      </c>
      <c r="K590" s="20"/>
      <c r="L590" s="20"/>
      <c r="M590" s="18" t="str">
        <f>IF($L590&gt;0,IF($F590="F",1.11*$L590+VLOOKUP($G590,Ages!$A$3:$AA$10,27,0),1.35*$L590+VLOOKUP($G590,Ages!$A$14:$AA$21,27,0)),"")</f>
        <v/>
      </c>
      <c r="N590" s="20"/>
      <c r="O590" s="20"/>
      <c r="P590" s="18" t="str">
        <f>IF(AND($N590&gt;0,$O590&gt;0),IF($F590="F",IF(SUM($N590,$O590)&lt;=35,1.33*($N590+$O590)-0.013*POWER(($N590+$O590),2)-2.5,0.546*($N590+$O590)+9.7),IF($F590="M",1.21*($N590+$O590)-0.008*POWER(($N590+$O590),2)-VLOOKUP($G590,Ages!$A$26:$B$33,2,0))),"")</f>
        <v/>
      </c>
    </row>
    <row r="591" spans="8:16" s="19" customFormat="1" x14ac:dyDescent="0.2">
      <c r="H591" s="20"/>
      <c r="I591" s="20"/>
      <c r="J591" s="18" t="str">
        <f t="shared" si="9"/>
        <v xml:space="preserve"> </v>
      </c>
      <c r="K591" s="20"/>
      <c r="L591" s="20"/>
      <c r="M591" s="18" t="str">
        <f>IF($L591&gt;0,IF($F591="F",1.11*$L591+VLOOKUP($G591,Ages!$A$3:$AA$10,27,0),1.35*$L591+VLOOKUP($G591,Ages!$A$14:$AA$21,27,0)),"")</f>
        <v/>
      </c>
      <c r="N591" s="20"/>
      <c r="O591" s="20"/>
      <c r="P591" s="18" t="str">
        <f>IF(AND($N591&gt;0,$O591&gt;0),IF($F591="F",IF(SUM($N591,$O591)&lt;=35,1.33*($N591+$O591)-0.013*POWER(($N591+$O591),2)-2.5,0.546*($N591+$O591)+9.7),IF($F591="M",1.21*($N591+$O591)-0.008*POWER(($N591+$O591),2)-VLOOKUP($G591,Ages!$A$26:$B$33,2,0))),"")</f>
        <v/>
      </c>
    </row>
    <row r="592" spans="8:16" s="19" customFormat="1" x14ac:dyDescent="0.2">
      <c r="H592" s="20"/>
      <c r="I592" s="20"/>
      <c r="J592" s="18" t="str">
        <f t="shared" si="9"/>
        <v xml:space="preserve"> </v>
      </c>
      <c r="K592" s="20"/>
      <c r="L592" s="20"/>
      <c r="M592" s="18" t="str">
        <f>IF($L592&gt;0,IF($F592="F",1.11*$L592+VLOOKUP($G592,Ages!$A$3:$AA$10,27,0),1.35*$L592+VLOOKUP($G592,Ages!$A$14:$AA$21,27,0)),"")</f>
        <v/>
      </c>
      <c r="N592" s="20"/>
      <c r="O592" s="20"/>
      <c r="P592" s="18" t="str">
        <f>IF(AND($N592&gt;0,$O592&gt;0),IF($F592="F",IF(SUM($N592,$O592)&lt;=35,1.33*($N592+$O592)-0.013*POWER(($N592+$O592),2)-2.5,0.546*($N592+$O592)+9.7),IF($F592="M",1.21*($N592+$O592)-0.008*POWER(($N592+$O592),2)-VLOOKUP($G592,Ages!$A$26:$B$33,2,0))),"")</f>
        <v/>
      </c>
    </row>
    <row r="593" spans="8:16" s="19" customFormat="1" x14ac:dyDescent="0.2">
      <c r="H593" s="20"/>
      <c r="I593" s="20"/>
      <c r="J593" s="18" t="str">
        <f t="shared" si="9"/>
        <v xml:space="preserve"> </v>
      </c>
      <c r="K593" s="20"/>
      <c r="L593" s="20"/>
      <c r="M593" s="18" t="str">
        <f>IF($L593&gt;0,IF($F593="F",1.11*$L593+VLOOKUP($G593,Ages!$A$3:$AA$10,27,0),1.35*$L593+VLOOKUP($G593,Ages!$A$14:$AA$21,27,0)),"")</f>
        <v/>
      </c>
      <c r="N593" s="20"/>
      <c r="O593" s="20"/>
      <c r="P593" s="18" t="str">
        <f>IF(AND($N593&gt;0,$O593&gt;0),IF($F593="F",IF(SUM($N593,$O593)&lt;=35,1.33*($N593+$O593)-0.013*POWER(($N593+$O593),2)-2.5,0.546*($N593+$O593)+9.7),IF($F593="M",1.21*($N593+$O593)-0.008*POWER(($N593+$O593),2)-VLOOKUP($G593,Ages!$A$26:$B$33,2,0))),"")</f>
        <v/>
      </c>
    </row>
    <row r="594" spans="8:16" s="19" customFormat="1" x14ac:dyDescent="0.2">
      <c r="H594" s="20"/>
      <c r="I594" s="20"/>
      <c r="J594" s="18" t="str">
        <f t="shared" si="9"/>
        <v xml:space="preserve"> </v>
      </c>
      <c r="K594" s="20"/>
      <c r="L594" s="20"/>
      <c r="M594" s="18" t="str">
        <f>IF($L594&gt;0,IF($F594="F",1.11*$L594+VLOOKUP($G594,Ages!$A$3:$AA$10,27,0),1.35*$L594+VLOOKUP($G594,Ages!$A$14:$AA$21,27,0)),"")</f>
        <v/>
      </c>
      <c r="N594" s="20"/>
      <c r="O594" s="20"/>
      <c r="P594" s="18" t="str">
        <f>IF(AND($N594&gt;0,$O594&gt;0),IF($F594="F",IF(SUM($N594,$O594)&lt;=35,1.33*($N594+$O594)-0.013*POWER(($N594+$O594),2)-2.5,0.546*($N594+$O594)+9.7),IF($F594="M",1.21*($N594+$O594)-0.008*POWER(($N594+$O594),2)-VLOOKUP($G594,Ages!$A$26:$B$33,2,0))),"")</f>
        <v/>
      </c>
    </row>
    <row r="595" spans="8:16" s="19" customFormat="1" x14ac:dyDescent="0.2">
      <c r="H595" s="20"/>
      <c r="I595" s="20"/>
      <c r="J595" s="18" t="str">
        <f t="shared" si="9"/>
        <v xml:space="preserve"> </v>
      </c>
      <c r="K595" s="20"/>
      <c r="L595" s="20"/>
      <c r="M595" s="18" t="str">
        <f>IF($L595&gt;0,IF($F595="F",1.11*$L595+VLOOKUP($G595,Ages!$A$3:$AA$10,27,0),1.35*$L595+VLOOKUP($G595,Ages!$A$14:$AA$21,27,0)),"")</f>
        <v/>
      </c>
      <c r="N595" s="20"/>
      <c r="O595" s="20"/>
      <c r="P595" s="18" t="str">
        <f>IF(AND($N595&gt;0,$O595&gt;0),IF($F595="F",IF(SUM($N595,$O595)&lt;=35,1.33*($N595+$O595)-0.013*POWER(($N595+$O595),2)-2.5,0.546*($N595+$O595)+9.7),IF($F595="M",1.21*($N595+$O595)-0.008*POWER(($N595+$O595),2)-VLOOKUP($G595,Ages!$A$26:$B$33,2,0))),"")</f>
        <v/>
      </c>
    </row>
    <row r="596" spans="8:16" s="19" customFormat="1" x14ac:dyDescent="0.2">
      <c r="H596" s="20"/>
      <c r="I596" s="20"/>
      <c r="J596" s="18" t="str">
        <f t="shared" si="9"/>
        <v xml:space="preserve"> </v>
      </c>
      <c r="K596" s="20"/>
      <c r="L596" s="20"/>
      <c r="M596" s="18" t="str">
        <f>IF($L596&gt;0,IF($F596="F",1.11*$L596+VLOOKUP($G596,Ages!$A$3:$AA$10,27,0),1.35*$L596+VLOOKUP($G596,Ages!$A$14:$AA$21,27,0)),"")</f>
        <v/>
      </c>
      <c r="N596" s="20"/>
      <c r="O596" s="20"/>
      <c r="P596" s="18" t="str">
        <f>IF(AND($N596&gt;0,$O596&gt;0),IF($F596="F",IF(SUM($N596,$O596)&lt;=35,1.33*($N596+$O596)-0.013*POWER(($N596+$O596),2)-2.5,0.546*($N596+$O596)+9.7),IF($F596="M",1.21*($N596+$O596)-0.008*POWER(($N596+$O596),2)-VLOOKUP($G596,Ages!$A$26:$B$33,2,0))),"")</f>
        <v/>
      </c>
    </row>
    <row r="597" spans="8:16" s="19" customFormat="1" x14ac:dyDescent="0.2">
      <c r="H597" s="20"/>
      <c r="I597" s="20"/>
      <c r="J597" s="18" t="str">
        <f t="shared" si="9"/>
        <v xml:space="preserve"> </v>
      </c>
      <c r="K597" s="20"/>
      <c r="L597" s="20"/>
      <c r="M597" s="18" t="str">
        <f>IF($L597&gt;0,IF($F597="F",1.11*$L597+VLOOKUP($G597,Ages!$A$3:$AA$10,27,0),1.35*$L597+VLOOKUP($G597,Ages!$A$14:$AA$21,27,0)),"")</f>
        <v/>
      </c>
      <c r="N597" s="20"/>
      <c r="O597" s="20"/>
      <c r="P597" s="18" t="str">
        <f>IF(AND($N597&gt;0,$O597&gt;0),IF($F597="F",IF(SUM($N597,$O597)&lt;=35,1.33*($N597+$O597)-0.013*POWER(($N597+$O597),2)-2.5,0.546*($N597+$O597)+9.7),IF($F597="M",1.21*($N597+$O597)-0.008*POWER(($N597+$O597),2)-VLOOKUP($G597,Ages!$A$26:$B$33,2,0))),"")</f>
        <v/>
      </c>
    </row>
    <row r="598" spans="8:16" s="19" customFormat="1" x14ac:dyDescent="0.2">
      <c r="H598" s="20"/>
      <c r="I598" s="20"/>
      <c r="J598" s="18" t="str">
        <f t="shared" si="9"/>
        <v xml:space="preserve"> </v>
      </c>
      <c r="K598" s="20"/>
      <c r="L598" s="20"/>
      <c r="M598" s="18" t="str">
        <f>IF($L598&gt;0,IF($F598="F",1.11*$L598+VLOOKUP($G598,Ages!$A$3:$AA$10,27,0),1.35*$L598+VLOOKUP($G598,Ages!$A$14:$AA$21,27,0)),"")</f>
        <v/>
      </c>
      <c r="N598" s="20"/>
      <c r="O598" s="20"/>
      <c r="P598" s="18" t="str">
        <f>IF(AND($N598&gt;0,$O598&gt;0),IF($F598="F",IF(SUM($N598,$O598)&lt;=35,1.33*($N598+$O598)-0.013*POWER(($N598+$O598),2)-2.5,0.546*($N598+$O598)+9.7),IF($F598="M",1.21*($N598+$O598)-0.008*POWER(($N598+$O598),2)-VLOOKUP($G598,Ages!$A$26:$B$33,2,0))),"")</f>
        <v/>
      </c>
    </row>
    <row r="599" spans="8:16" s="19" customFormat="1" x14ac:dyDescent="0.2">
      <c r="H599" s="20"/>
      <c r="I599" s="20"/>
      <c r="J599" s="18" t="str">
        <f t="shared" si="9"/>
        <v xml:space="preserve"> </v>
      </c>
      <c r="K599" s="20"/>
      <c r="L599" s="20"/>
      <c r="M599" s="18" t="str">
        <f>IF($L599&gt;0,IF($F599="F",1.11*$L599+VLOOKUP($G599,Ages!$A$3:$AA$10,27,0),1.35*$L599+VLOOKUP($G599,Ages!$A$14:$AA$21,27,0)),"")</f>
        <v/>
      </c>
      <c r="N599" s="20"/>
      <c r="O599" s="20"/>
      <c r="P599" s="18" t="str">
        <f>IF(AND($N599&gt;0,$O599&gt;0),IF($F599="F",IF(SUM($N599,$O599)&lt;=35,1.33*($N599+$O599)-0.013*POWER(($N599+$O599),2)-2.5,0.546*($N599+$O599)+9.7),IF($F599="M",1.21*($N599+$O599)-0.008*POWER(($N599+$O599),2)-VLOOKUP($G599,Ages!$A$26:$B$33,2,0))),"")</f>
        <v/>
      </c>
    </row>
    <row r="600" spans="8:16" s="19" customFormat="1" x14ac:dyDescent="0.2">
      <c r="H600" s="20"/>
      <c r="I600" s="20"/>
      <c r="J600" s="18" t="str">
        <f t="shared" si="9"/>
        <v xml:space="preserve"> </v>
      </c>
      <c r="K600" s="20"/>
      <c r="L600" s="20"/>
      <c r="M600" s="18" t="str">
        <f>IF($L600&gt;0,IF($F600="F",1.11*$L600+VLOOKUP($G600,Ages!$A$3:$AA$10,27,0),1.35*$L600+VLOOKUP($G600,Ages!$A$14:$AA$21,27,0)),"")</f>
        <v/>
      </c>
      <c r="N600" s="20"/>
      <c r="O600" s="20"/>
      <c r="P600" s="18" t="str">
        <f>IF(AND($N600&gt;0,$O600&gt;0),IF($F600="F",IF(SUM($N600,$O600)&lt;=35,1.33*($N600+$O600)-0.013*POWER(($N600+$O600),2)-2.5,0.546*($N600+$O600)+9.7),IF($F600="M",1.21*($N600+$O600)-0.008*POWER(($N600+$O600),2)-VLOOKUP($G600,Ages!$A$26:$B$33,2,0))),"")</f>
        <v/>
      </c>
    </row>
    <row r="601" spans="8:16" s="19" customFormat="1" x14ac:dyDescent="0.2">
      <c r="H601" s="20"/>
      <c r="I601" s="20"/>
      <c r="J601" s="18" t="str">
        <f t="shared" si="9"/>
        <v xml:space="preserve"> </v>
      </c>
      <c r="K601" s="20"/>
      <c r="L601" s="20"/>
      <c r="M601" s="18" t="str">
        <f>IF($L601&gt;0,IF($F601="F",1.11*$L601+VLOOKUP($G601,Ages!$A$3:$AA$10,27,0),1.35*$L601+VLOOKUP($G601,Ages!$A$14:$AA$21,27,0)),"")</f>
        <v/>
      </c>
      <c r="N601" s="20"/>
      <c r="O601" s="20"/>
      <c r="P601" s="18" t="str">
        <f>IF(AND($N601&gt;0,$O601&gt;0),IF($F601="F",IF(SUM($N601,$O601)&lt;=35,1.33*($N601+$O601)-0.013*POWER(($N601+$O601),2)-2.5,0.546*($N601+$O601)+9.7),IF($F601="M",1.21*($N601+$O601)-0.008*POWER(($N601+$O601),2)-VLOOKUP($G601,Ages!$A$26:$B$33,2,0))),"")</f>
        <v/>
      </c>
    </row>
    <row r="602" spans="8:16" s="19" customFormat="1" x14ac:dyDescent="0.2">
      <c r="H602" s="20"/>
      <c r="I602" s="20"/>
      <c r="J602" s="18" t="str">
        <f t="shared" si="9"/>
        <v xml:space="preserve"> </v>
      </c>
      <c r="K602" s="20"/>
      <c r="L602" s="20"/>
      <c r="M602" s="18" t="str">
        <f>IF($L602&gt;0,IF($F602="F",1.11*$L602+VLOOKUP($G602,Ages!$A$3:$AA$10,27,0),1.35*$L602+VLOOKUP($G602,Ages!$A$14:$AA$21,27,0)),"")</f>
        <v/>
      </c>
      <c r="N602" s="20"/>
      <c r="O602" s="20"/>
      <c r="P602" s="18" t="str">
        <f>IF(AND($N602&gt;0,$O602&gt;0),IF($F602="F",IF(SUM($N602,$O602)&lt;=35,1.33*($N602+$O602)-0.013*POWER(($N602+$O602),2)-2.5,0.546*($N602+$O602)+9.7),IF($F602="M",1.21*($N602+$O602)-0.008*POWER(($N602+$O602),2)-VLOOKUP($G602,Ages!$A$26:$B$33,2,0))),"")</f>
        <v/>
      </c>
    </row>
    <row r="603" spans="8:16" s="19" customFormat="1" x14ac:dyDescent="0.2">
      <c r="H603" s="20"/>
      <c r="I603" s="20"/>
      <c r="J603" s="18" t="str">
        <f t="shared" si="9"/>
        <v xml:space="preserve"> </v>
      </c>
      <c r="K603" s="20"/>
      <c r="L603" s="20"/>
      <c r="M603" s="18" t="str">
        <f>IF($L603&gt;0,IF($F603="F",1.11*$L603+VLOOKUP($G603,Ages!$A$3:$AA$10,27,0),1.35*$L603+VLOOKUP($G603,Ages!$A$14:$AA$21,27,0)),"")</f>
        <v/>
      </c>
      <c r="N603" s="20"/>
      <c r="O603" s="20"/>
      <c r="P603" s="18" t="str">
        <f>IF(AND($N603&gt;0,$O603&gt;0),IF($F603="F",IF(SUM($N603,$O603)&lt;=35,1.33*($N603+$O603)-0.013*POWER(($N603+$O603),2)-2.5,0.546*($N603+$O603)+9.7),IF($F603="M",1.21*($N603+$O603)-0.008*POWER(($N603+$O603),2)-VLOOKUP($G603,Ages!$A$26:$B$33,2,0))),"")</f>
        <v/>
      </c>
    </row>
    <row r="604" spans="8:16" s="19" customFormat="1" x14ac:dyDescent="0.2">
      <c r="H604" s="20"/>
      <c r="I604" s="20"/>
      <c r="J604" s="18" t="str">
        <f t="shared" si="9"/>
        <v xml:space="preserve"> </v>
      </c>
      <c r="K604" s="20"/>
      <c r="L604" s="20"/>
      <c r="M604" s="18" t="str">
        <f>IF($L604&gt;0,IF($F604="F",1.11*$L604+VLOOKUP($G604,Ages!$A$3:$AA$10,27,0),1.35*$L604+VLOOKUP($G604,Ages!$A$14:$AA$21,27,0)),"")</f>
        <v/>
      </c>
      <c r="N604" s="20"/>
      <c r="O604" s="20"/>
      <c r="P604" s="18" t="str">
        <f>IF(AND($N604&gt;0,$O604&gt;0),IF($F604="F",IF(SUM($N604,$O604)&lt;=35,1.33*($N604+$O604)-0.013*POWER(($N604+$O604),2)-2.5,0.546*($N604+$O604)+9.7),IF($F604="M",1.21*($N604+$O604)-0.008*POWER(($N604+$O604),2)-VLOOKUP($G604,Ages!$A$26:$B$33,2,0))),"")</f>
        <v/>
      </c>
    </row>
    <row r="605" spans="8:16" s="19" customFormat="1" x14ac:dyDescent="0.2">
      <c r="H605" s="20"/>
      <c r="I605" s="20"/>
      <c r="J605" s="18" t="str">
        <f t="shared" si="9"/>
        <v xml:space="preserve"> </v>
      </c>
      <c r="K605" s="20"/>
      <c r="L605" s="20"/>
      <c r="M605" s="18" t="str">
        <f>IF($L605&gt;0,IF($F605="F",1.11*$L605+VLOOKUP($G605,Ages!$A$3:$AA$10,27,0),1.35*$L605+VLOOKUP($G605,Ages!$A$14:$AA$21,27,0)),"")</f>
        <v/>
      </c>
      <c r="N605" s="20"/>
      <c r="O605" s="20"/>
      <c r="P605" s="18" t="str">
        <f>IF(AND($N605&gt;0,$O605&gt;0),IF($F605="F",IF(SUM($N605,$O605)&lt;=35,1.33*($N605+$O605)-0.013*POWER(($N605+$O605),2)-2.5,0.546*($N605+$O605)+9.7),IF($F605="M",1.21*($N605+$O605)-0.008*POWER(($N605+$O605),2)-VLOOKUP($G605,Ages!$A$26:$B$33,2,0))),"")</f>
        <v/>
      </c>
    </row>
    <row r="606" spans="8:16" s="19" customFormat="1" x14ac:dyDescent="0.2">
      <c r="H606" s="20"/>
      <c r="I606" s="20"/>
      <c r="J606" s="18" t="str">
        <f t="shared" si="9"/>
        <v xml:space="preserve"> </v>
      </c>
      <c r="K606" s="20"/>
      <c r="L606" s="20"/>
      <c r="M606" s="18" t="str">
        <f>IF($L606&gt;0,IF($F606="F",1.11*$L606+VLOOKUP($G606,Ages!$A$3:$AA$10,27,0),1.35*$L606+VLOOKUP($G606,Ages!$A$14:$AA$21,27,0)),"")</f>
        <v/>
      </c>
      <c r="N606" s="20"/>
      <c r="O606" s="20"/>
      <c r="P606" s="18" t="str">
        <f>IF(AND($N606&gt;0,$O606&gt;0),IF($F606="F",IF(SUM($N606,$O606)&lt;=35,1.33*($N606+$O606)-0.013*POWER(($N606+$O606),2)-2.5,0.546*($N606+$O606)+9.7),IF($F606="M",1.21*($N606+$O606)-0.008*POWER(($N606+$O606),2)-VLOOKUP($G606,Ages!$A$26:$B$33,2,0))),"")</f>
        <v/>
      </c>
    </row>
    <row r="607" spans="8:16" s="19" customFormat="1" x14ac:dyDescent="0.2">
      <c r="H607" s="20"/>
      <c r="I607" s="20"/>
      <c r="J607" s="18" t="str">
        <f t="shared" si="9"/>
        <v xml:space="preserve"> </v>
      </c>
      <c r="K607" s="20"/>
      <c r="L607" s="20"/>
      <c r="M607" s="18" t="str">
        <f>IF($L607&gt;0,IF($F607="F",1.11*$L607+VLOOKUP($G607,Ages!$A$3:$AA$10,27,0),1.35*$L607+VLOOKUP($G607,Ages!$A$14:$AA$21,27,0)),"")</f>
        <v/>
      </c>
      <c r="N607" s="20"/>
      <c r="O607" s="20"/>
      <c r="P607" s="18" t="str">
        <f>IF(AND($N607&gt;0,$O607&gt;0),IF($F607="F",IF(SUM($N607,$O607)&lt;=35,1.33*($N607+$O607)-0.013*POWER(($N607+$O607),2)-2.5,0.546*($N607+$O607)+9.7),IF($F607="M",1.21*($N607+$O607)-0.008*POWER(($N607+$O607),2)-VLOOKUP($G607,Ages!$A$26:$B$33,2,0))),"")</f>
        <v/>
      </c>
    </row>
    <row r="608" spans="8:16" s="19" customFormat="1" x14ac:dyDescent="0.2">
      <c r="H608" s="20"/>
      <c r="I608" s="20"/>
      <c r="J608" s="18" t="str">
        <f t="shared" si="9"/>
        <v xml:space="preserve"> </v>
      </c>
      <c r="K608" s="20"/>
      <c r="L608" s="20"/>
      <c r="M608" s="18" t="str">
        <f>IF($L608&gt;0,IF($F608="F",1.11*$L608+VLOOKUP($G608,Ages!$A$3:$AA$10,27,0),1.35*$L608+VLOOKUP($G608,Ages!$A$14:$AA$21,27,0)),"")</f>
        <v/>
      </c>
      <c r="N608" s="20"/>
      <c r="O608" s="20"/>
      <c r="P608" s="18" t="str">
        <f>IF(AND($N608&gt;0,$O608&gt;0),IF($F608="F",IF(SUM($N608,$O608)&lt;=35,1.33*($N608+$O608)-0.013*POWER(($N608+$O608),2)-2.5,0.546*($N608+$O608)+9.7),IF($F608="M",1.21*($N608+$O608)-0.008*POWER(($N608+$O608),2)-VLOOKUP($G608,Ages!$A$26:$B$33,2,0))),"")</f>
        <v/>
      </c>
    </row>
    <row r="609" spans="8:16" s="19" customFormat="1" x14ac:dyDescent="0.2">
      <c r="H609" s="20"/>
      <c r="I609" s="20"/>
      <c r="J609" s="18" t="str">
        <f t="shared" si="9"/>
        <v xml:space="preserve"> </v>
      </c>
      <c r="K609" s="20"/>
      <c r="L609" s="20"/>
      <c r="M609" s="18" t="str">
        <f>IF($L609&gt;0,IF($F609="F",1.11*$L609+VLOOKUP($G609,Ages!$A$3:$AA$10,27,0),1.35*$L609+VLOOKUP($G609,Ages!$A$14:$AA$21,27,0)),"")</f>
        <v/>
      </c>
      <c r="N609" s="20"/>
      <c r="O609" s="20"/>
      <c r="P609" s="18" t="str">
        <f>IF(AND($N609&gt;0,$O609&gt;0),IF($F609="F",IF(SUM($N609,$O609)&lt;=35,1.33*($N609+$O609)-0.013*POWER(($N609+$O609),2)-2.5,0.546*($N609+$O609)+9.7),IF($F609="M",1.21*($N609+$O609)-0.008*POWER(($N609+$O609),2)-VLOOKUP($G609,Ages!$A$26:$B$33,2,0))),"")</f>
        <v/>
      </c>
    </row>
    <row r="610" spans="8:16" s="19" customFormat="1" x14ac:dyDescent="0.2">
      <c r="H610" s="20"/>
      <c r="I610" s="20"/>
      <c r="J610" s="18" t="str">
        <f t="shared" si="9"/>
        <v xml:space="preserve"> </v>
      </c>
      <c r="K610" s="20"/>
      <c r="L610" s="20"/>
      <c r="M610" s="18" t="str">
        <f>IF($L610&gt;0,IF($F610="F",1.11*$L610+VLOOKUP($G610,Ages!$A$3:$AA$10,27,0),1.35*$L610+VLOOKUP($G610,Ages!$A$14:$AA$21,27,0)),"")</f>
        <v/>
      </c>
      <c r="N610" s="20"/>
      <c r="O610" s="20"/>
      <c r="P610" s="18" t="str">
        <f>IF(AND($N610&gt;0,$O610&gt;0),IF($F610="F",IF(SUM($N610,$O610)&lt;=35,1.33*($N610+$O610)-0.013*POWER(($N610+$O610),2)-2.5,0.546*($N610+$O610)+9.7),IF($F610="M",1.21*($N610+$O610)-0.008*POWER(($N610+$O610),2)-VLOOKUP($G610,Ages!$A$26:$B$33,2,0))),"")</f>
        <v/>
      </c>
    </row>
    <row r="611" spans="8:16" s="19" customFormat="1" x14ac:dyDescent="0.2">
      <c r="H611" s="20"/>
      <c r="I611" s="20"/>
      <c r="J611" s="18" t="str">
        <f t="shared" si="9"/>
        <v xml:space="preserve"> </v>
      </c>
      <c r="K611" s="20"/>
      <c r="L611" s="20"/>
      <c r="M611" s="18" t="str">
        <f>IF($L611&gt;0,IF($F611="F",1.11*$L611+VLOOKUP($G611,Ages!$A$3:$AA$10,27,0),1.35*$L611+VLOOKUP($G611,Ages!$A$14:$AA$21,27,0)),"")</f>
        <v/>
      </c>
      <c r="N611" s="20"/>
      <c r="O611" s="20"/>
      <c r="P611" s="18" t="str">
        <f>IF(AND($N611&gt;0,$O611&gt;0),IF($F611="F",IF(SUM($N611,$O611)&lt;=35,1.33*($N611+$O611)-0.013*POWER(($N611+$O611),2)-2.5,0.546*($N611+$O611)+9.7),IF($F611="M",1.21*($N611+$O611)-0.008*POWER(($N611+$O611),2)-VLOOKUP($G611,Ages!$A$26:$B$33,2,0))),"")</f>
        <v/>
      </c>
    </row>
    <row r="612" spans="8:16" s="19" customFormat="1" x14ac:dyDescent="0.2">
      <c r="H612" s="20"/>
      <c r="I612" s="20"/>
      <c r="J612" s="18" t="str">
        <f t="shared" si="9"/>
        <v xml:space="preserve"> </v>
      </c>
      <c r="K612" s="20"/>
      <c r="L612" s="20"/>
      <c r="M612" s="18" t="str">
        <f>IF($L612&gt;0,IF($F612="F",1.11*$L612+VLOOKUP($G612,Ages!$A$3:$AA$10,27,0),1.35*$L612+VLOOKUP($G612,Ages!$A$14:$AA$21,27,0)),"")</f>
        <v/>
      </c>
      <c r="N612" s="20"/>
      <c r="O612" s="20"/>
      <c r="P612" s="18" t="str">
        <f>IF(AND($N612&gt;0,$O612&gt;0),IF($F612="F",IF(SUM($N612,$O612)&lt;=35,1.33*($N612+$O612)-0.013*POWER(($N612+$O612),2)-2.5,0.546*($N612+$O612)+9.7),IF($F612="M",1.21*($N612+$O612)-0.008*POWER(($N612+$O612),2)-VLOOKUP($G612,Ages!$A$26:$B$33,2,0))),"")</f>
        <v/>
      </c>
    </row>
    <row r="613" spans="8:16" s="19" customFormat="1" x14ac:dyDescent="0.2">
      <c r="H613" s="20"/>
      <c r="I613" s="20"/>
      <c r="J613" s="18" t="str">
        <f t="shared" si="9"/>
        <v xml:space="preserve"> </v>
      </c>
      <c r="K613" s="20"/>
      <c r="L613" s="20"/>
      <c r="M613" s="18" t="str">
        <f>IF($L613&gt;0,IF($F613="F",1.11*$L613+VLOOKUP($G613,Ages!$A$3:$AA$10,27,0),1.35*$L613+VLOOKUP($G613,Ages!$A$14:$AA$21,27,0)),"")</f>
        <v/>
      </c>
      <c r="N613" s="20"/>
      <c r="O613" s="20"/>
      <c r="P613" s="18" t="str">
        <f>IF(AND($N613&gt;0,$O613&gt;0),IF($F613="F",IF(SUM($N613,$O613)&lt;=35,1.33*($N613+$O613)-0.013*POWER(($N613+$O613),2)-2.5,0.546*($N613+$O613)+9.7),IF($F613="M",1.21*($N613+$O613)-0.008*POWER(($N613+$O613),2)-VLOOKUP($G613,Ages!$A$26:$B$33,2,0))),"")</f>
        <v/>
      </c>
    </row>
    <row r="614" spans="8:16" s="19" customFormat="1" x14ac:dyDescent="0.2">
      <c r="H614" s="20"/>
      <c r="I614" s="20"/>
      <c r="J614" s="18" t="str">
        <f t="shared" si="9"/>
        <v xml:space="preserve"> </v>
      </c>
      <c r="K614" s="20"/>
      <c r="L614" s="20"/>
      <c r="M614" s="18" t="str">
        <f>IF($L614&gt;0,IF($F614="F",1.11*$L614+VLOOKUP($G614,Ages!$A$3:$AA$10,27,0),1.35*$L614+VLOOKUP($G614,Ages!$A$14:$AA$21,27,0)),"")</f>
        <v/>
      </c>
      <c r="N614" s="20"/>
      <c r="O614" s="20"/>
      <c r="P614" s="18" t="str">
        <f>IF(AND($N614&gt;0,$O614&gt;0),IF($F614="F",IF(SUM($N614,$O614)&lt;=35,1.33*($N614+$O614)-0.013*POWER(($N614+$O614),2)-2.5,0.546*($N614+$O614)+9.7),IF($F614="M",1.21*($N614+$O614)-0.008*POWER(($N614+$O614),2)-VLOOKUP($G614,Ages!$A$26:$B$33,2,0))),"")</f>
        <v/>
      </c>
    </row>
    <row r="615" spans="8:16" s="19" customFormat="1" x14ac:dyDescent="0.2">
      <c r="H615" s="20"/>
      <c r="I615" s="20"/>
      <c r="J615" s="18" t="str">
        <f t="shared" si="9"/>
        <v xml:space="preserve"> </v>
      </c>
      <c r="K615" s="20"/>
      <c r="L615" s="20"/>
      <c r="M615" s="18" t="str">
        <f>IF($L615&gt;0,IF($F615="F",1.11*$L615+VLOOKUP($G615,Ages!$A$3:$AA$10,27,0),1.35*$L615+VLOOKUP($G615,Ages!$A$14:$AA$21,27,0)),"")</f>
        <v/>
      </c>
      <c r="N615" s="20"/>
      <c r="O615" s="20"/>
      <c r="P615" s="18" t="str">
        <f>IF(AND($N615&gt;0,$O615&gt;0),IF($F615="F",IF(SUM($N615,$O615)&lt;=35,1.33*($N615+$O615)-0.013*POWER(($N615+$O615),2)-2.5,0.546*($N615+$O615)+9.7),IF($F615="M",1.21*($N615+$O615)-0.008*POWER(($N615+$O615),2)-VLOOKUP($G615,Ages!$A$26:$B$33,2,0))),"")</f>
        <v/>
      </c>
    </row>
    <row r="616" spans="8:16" s="19" customFormat="1" x14ac:dyDescent="0.2">
      <c r="H616" s="20"/>
      <c r="I616" s="20"/>
      <c r="J616" s="18" t="str">
        <f t="shared" si="9"/>
        <v xml:space="preserve"> </v>
      </c>
      <c r="K616" s="20"/>
      <c r="L616" s="20"/>
      <c r="M616" s="18" t="str">
        <f>IF($L616&gt;0,IF($F616="F",1.11*$L616+VLOOKUP($G616,Ages!$A$3:$AA$10,27,0),1.35*$L616+VLOOKUP($G616,Ages!$A$14:$AA$21,27,0)),"")</f>
        <v/>
      </c>
      <c r="N616" s="20"/>
      <c r="O616" s="20"/>
      <c r="P616" s="18" t="str">
        <f>IF(AND($N616&gt;0,$O616&gt;0),IF($F616="F",IF(SUM($N616,$O616)&lt;=35,1.33*($N616+$O616)-0.013*POWER(($N616+$O616),2)-2.5,0.546*($N616+$O616)+9.7),IF($F616="M",1.21*($N616+$O616)-0.008*POWER(($N616+$O616),2)-VLOOKUP($G616,Ages!$A$26:$B$33,2,0))),"")</f>
        <v/>
      </c>
    </row>
    <row r="617" spans="8:16" s="19" customFormat="1" x14ac:dyDescent="0.2">
      <c r="H617" s="20"/>
      <c r="I617" s="20"/>
      <c r="J617" s="18" t="str">
        <f t="shared" si="9"/>
        <v xml:space="preserve"> </v>
      </c>
      <c r="K617" s="20"/>
      <c r="L617" s="20"/>
      <c r="M617" s="18" t="str">
        <f>IF($L617&gt;0,IF($F617="F",1.11*$L617+VLOOKUP($G617,Ages!$A$3:$AA$10,27,0),1.35*$L617+VLOOKUP($G617,Ages!$A$14:$AA$21,27,0)),"")</f>
        <v/>
      </c>
      <c r="N617" s="20"/>
      <c r="O617" s="20"/>
      <c r="P617" s="18" t="str">
        <f>IF(AND($N617&gt;0,$O617&gt;0),IF($F617="F",IF(SUM($N617,$O617)&lt;=35,1.33*($N617+$O617)-0.013*POWER(($N617+$O617),2)-2.5,0.546*($N617+$O617)+9.7),IF($F617="M",1.21*($N617+$O617)-0.008*POWER(($N617+$O617),2)-VLOOKUP($G617,Ages!$A$26:$B$33,2,0))),"")</f>
        <v/>
      </c>
    </row>
    <row r="618" spans="8:16" s="19" customFormat="1" x14ac:dyDescent="0.2">
      <c r="H618" s="20"/>
      <c r="I618" s="20"/>
      <c r="J618" s="18" t="str">
        <f t="shared" si="9"/>
        <v xml:space="preserve"> </v>
      </c>
      <c r="K618" s="20"/>
      <c r="L618" s="20"/>
      <c r="M618" s="18" t="str">
        <f>IF($L618&gt;0,IF($F618="F",1.11*$L618+VLOOKUP($G618,Ages!$A$3:$AA$10,27,0),1.35*$L618+VLOOKUP($G618,Ages!$A$14:$AA$21,27,0)),"")</f>
        <v/>
      </c>
      <c r="N618" s="20"/>
      <c r="O618" s="20"/>
      <c r="P618" s="18" t="str">
        <f>IF(AND($N618&gt;0,$O618&gt;0),IF($F618="F",IF(SUM($N618,$O618)&lt;=35,1.33*($N618+$O618)-0.013*POWER(($N618+$O618),2)-2.5,0.546*($N618+$O618)+9.7),IF($F618="M",1.21*($N618+$O618)-0.008*POWER(($N618+$O618),2)-VLOOKUP($G618,Ages!$A$26:$B$33,2,0))),"")</f>
        <v/>
      </c>
    </row>
    <row r="619" spans="8:16" s="19" customFormat="1" x14ac:dyDescent="0.2">
      <c r="H619" s="20"/>
      <c r="I619" s="20"/>
      <c r="J619" s="18" t="str">
        <f t="shared" si="9"/>
        <v xml:space="preserve"> </v>
      </c>
      <c r="K619" s="20"/>
      <c r="L619" s="20"/>
      <c r="M619" s="18" t="str">
        <f>IF($L619&gt;0,IF($F619="F",1.11*$L619+VLOOKUP($G619,Ages!$A$3:$AA$10,27,0),1.35*$L619+VLOOKUP($G619,Ages!$A$14:$AA$21,27,0)),"")</f>
        <v/>
      </c>
      <c r="N619" s="20"/>
      <c r="O619" s="20"/>
      <c r="P619" s="18" t="str">
        <f>IF(AND($N619&gt;0,$O619&gt;0),IF($F619="F",IF(SUM($N619,$O619)&lt;=35,1.33*($N619+$O619)-0.013*POWER(($N619+$O619),2)-2.5,0.546*($N619+$O619)+9.7),IF($F619="M",1.21*($N619+$O619)-0.008*POWER(($N619+$O619),2)-VLOOKUP($G619,Ages!$A$26:$B$33,2,0))),"")</f>
        <v/>
      </c>
    </row>
    <row r="620" spans="8:16" s="19" customFormat="1" x14ac:dyDescent="0.2">
      <c r="H620" s="20"/>
      <c r="I620" s="20"/>
      <c r="J620" s="18" t="str">
        <f t="shared" si="9"/>
        <v xml:space="preserve"> </v>
      </c>
      <c r="K620" s="20"/>
      <c r="L620" s="20"/>
      <c r="M620" s="18" t="str">
        <f>IF($L620&gt;0,IF($F620="F",1.11*$L620+VLOOKUP($G620,Ages!$A$3:$AA$10,27,0),1.35*$L620+VLOOKUP($G620,Ages!$A$14:$AA$21,27,0)),"")</f>
        <v/>
      </c>
      <c r="N620" s="20"/>
      <c r="O620" s="20"/>
      <c r="P620" s="18" t="str">
        <f>IF(AND($N620&gt;0,$O620&gt;0),IF($F620="F",IF(SUM($N620,$O620)&lt;=35,1.33*($N620+$O620)-0.013*POWER(($N620+$O620),2)-2.5,0.546*($N620+$O620)+9.7),IF($F620="M",1.21*($N620+$O620)-0.008*POWER(($N620+$O620),2)-VLOOKUP($G620,Ages!$A$26:$B$33,2,0))),"")</f>
        <v/>
      </c>
    </row>
    <row r="621" spans="8:16" s="19" customFormat="1" x14ac:dyDescent="0.2">
      <c r="H621" s="20"/>
      <c r="I621" s="20"/>
      <c r="J621" s="18" t="str">
        <f t="shared" si="9"/>
        <v xml:space="preserve"> </v>
      </c>
      <c r="K621" s="20"/>
      <c r="L621" s="20"/>
      <c r="M621" s="18" t="str">
        <f>IF($L621&gt;0,IF($F621="F",1.11*$L621+VLOOKUP($G621,Ages!$A$3:$AA$10,27,0),1.35*$L621+VLOOKUP($G621,Ages!$A$14:$AA$21,27,0)),"")</f>
        <v/>
      </c>
      <c r="N621" s="20"/>
      <c r="O621" s="20"/>
      <c r="P621" s="18" t="str">
        <f>IF(AND($N621&gt;0,$O621&gt;0),IF($F621="F",IF(SUM($N621,$O621)&lt;=35,1.33*($N621+$O621)-0.013*POWER(($N621+$O621),2)-2.5,0.546*($N621+$O621)+9.7),IF($F621="M",1.21*($N621+$O621)-0.008*POWER(($N621+$O621),2)-VLOOKUP($G621,Ages!$A$26:$B$33,2,0))),"")</f>
        <v/>
      </c>
    </row>
    <row r="622" spans="8:16" s="19" customFormat="1" x14ac:dyDescent="0.2">
      <c r="H622" s="20"/>
      <c r="I622" s="20"/>
      <c r="J622" s="18" t="str">
        <f t="shared" si="9"/>
        <v xml:space="preserve"> </v>
      </c>
      <c r="K622" s="20"/>
      <c r="L622" s="20"/>
      <c r="M622" s="18" t="str">
        <f>IF($L622&gt;0,IF($F622="F",1.11*$L622+VLOOKUP($G622,Ages!$A$3:$AA$10,27,0),1.35*$L622+VLOOKUP($G622,Ages!$A$14:$AA$21,27,0)),"")</f>
        <v/>
      </c>
      <c r="N622" s="20"/>
      <c r="O622" s="20"/>
      <c r="P622" s="18" t="str">
        <f>IF(AND($N622&gt;0,$O622&gt;0),IF($F622="F",IF(SUM($N622,$O622)&lt;=35,1.33*($N622+$O622)-0.013*POWER(($N622+$O622),2)-2.5,0.546*($N622+$O622)+9.7),IF($F622="M",1.21*($N622+$O622)-0.008*POWER(($N622+$O622),2)-VLOOKUP($G622,Ages!$A$26:$B$33,2,0))),"")</f>
        <v/>
      </c>
    </row>
    <row r="623" spans="8:16" s="19" customFormat="1" x14ac:dyDescent="0.2">
      <c r="H623" s="20"/>
      <c r="I623" s="20"/>
      <c r="J623" s="18" t="str">
        <f t="shared" si="9"/>
        <v xml:space="preserve"> </v>
      </c>
      <c r="K623" s="20"/>
      <c r="L623" s="20"/>
      <c r="M623" s="18" t="str">
        <f>IF($L623&gt;0,IF($F623="F",1.11*$L623+VLOOKUP($G623,Ages!$A$3:$AA$10,27,0),1.35*$L623+VLOOKUP($G623,Ages!$A$14:$AA$21,27,0)),"")</f>
        <v/>
      </c>
      <c r="N623" s="20"/>
      <c r="O623" s="20"/>
      <c r="P623" s="18" t="str">
        <f>IF(AND($N623&gt;0,$O623&gt;0),IF($F623="F",IF(SUM($N623,$O623)&lt;=35,1.33*($N623+$O623)-0.013*POWER(($N623+$O623),2)-2.5,0.546*($N623+$O623)+9.7),IF($F623="M",1.21*($N623+$O623)-0.008*POWER(($N623+$O623),2)-VLOOKUP($G623,Ages!$A$26:$B$33,2,0))),"")</f>
        <v/>
      </c>
    </row>
    <row r="624" spans="8:16" s="19" customFormat="1" x14ac:dyDescent="0.2">
      <c r="H624" s="20"/>
      <c r="I624" s="20"/>
      <c r="J624" s="18" t="str">
        <f t="shared" si="9"/>
        <v xml:space="preserve"> </v>
      </c>
      <c r="K624" s="20"/>
      <c r="L624" s="20"/>
      <c r="M624" s="18" t="str">
        <f>IF($L624&gt;0,IF($F624="F",1.11*$L624+VLOOKUP($G624,Ages!$A$3:$AA$10,27,0),1.35*$L624+VLOOKUP($G624,Ages!$A$14:$AA$21,27,0)),"")</f>
        <v/>
      </c>
      <c r="N624" s="20"/>
      <c r="O624" s="20"/>
      <c r="P624" s="18" t="str">
        <f>IF(AND($N624&gt;0,$O624&gt;0),IF($F624="F",IF(SUM($N624,$O624)&lt;=35,1.33*($N624+$O624)-0.013*POWER(($N624+$O624),2)-2.5,0.546*($N624+$O624)+9.7),IF($F624="M",1.21*($N624+$O624)-0.008*POWER(($N624+$O624),2)-VLOOKUP($G624,Ages!$A$26:$B$33,2,0))),"")</f>
        <v/>
      </c>
    </row>
    <row r="625" spans="8:16" s="19" customFormat="1" x14ac:dyDescent="0.2">
      <c r="H625" s="20"/>
      <c r="I625" s="20"/>
      <c r="J625" s="18" t="str">
        <f t="shared" si="9"/>
        <v xml:space="preserve"> </v>
      </c>
      <c r="K625" s="20"/>
      <c r="L625" s="20"/>
      <c r="M625" s="18" t="str">
        <f>IF($L625&gt;0,IF($F625="F",1.11*$L625+VLOOKUP($G625,Ages!$A$3:$AA$10,27,0),1.35*$L625+VLOOKUP($G625,Ages!$A$14:$AA$21,27,0)),"")</f>
        <v/>
      </c>
      <c r="N625" s="20"/>
      <c r="O625" s="20"/>
      <c r="P625" s="18" t="str">
        <f>IF(AND($N625&gt;0,$O625&gt;0),IF($F625="F",IF(SUM($N625,$O625)&lt;=35,1.33*($N625+$O625)-0.013*POWER(($N625+$O625),2)-2.5,0.546*($N625+$O625)+9.7),IF($F625="M",1.21*($N625+$O625)-0.008*POWER(($N625+$O625),2)-VLOOKUP($G625,Ages!$A$26:$B$33,2,0))),"")</f>
        <v/>
      </c>
    </row>
    <row r="626" spans="8:16" s="19" customFormat="1" x14ac:dyDescent="0.2">
      <c r="H626" s="20"/>
      <c r="I626" s="20"/>
      <c r="J626" s="18" t="str">
        <f t="shared" si="9"/>
        <v xml:space="preserve"> </v>
      </c>
      <c r="K626" s="20"/>
      <c r="L626" s="20"/>
      <c r="M626" s="18" t="str">
        <f>IF($L626&gt;0,IF($F626="F",1.11*$L626+VLOOKUP($G626,Ages!$A$3:$AA$10,27,0),1.35*$L626+VLOOKUP($G626,Ages!$A$14:$AA$21,27,0)),"")</f>
        <v/>
      </c>
      <c r="N626" s="20"/>
      <c r="O626" s="20"/>
      <c r="P626" s="18" t="str">
        <f>IF(AND($N626&gt;0,$O626&gt;0),IF($F626="F",IF(SUM($N626,$O626)&lt;=35,1.33*($N626+$O626)-0.013*POWER(($N626+$O626),2)-2.5,0.546*($N626+$O626)+9.7),IF($F626="M",1.21*($N626+$O626)-0.008*POWER(($N626+$O626),2)-VLOOKUP($G626,Ages!$A$26:$B$33,2,0))),"")</f>
        <v/>
      </c>
    </row>
    <row r="627" spans="8:16" s="19" customFormat="1" x14ac:dyDescent="0.2">
      <c r="H627" s="20"/>
      <c r="I627" s="20"/>
      <c r="J627" s="18" t="str">
        <f t="shared" si="9"/>
        <v xml:space="preserve"> </v>
      </c>
      <c r="K627" s="20"/>
      <c r="L627" s="20"/>
      <c r="M627" s="18" t="str">
        <f>IF($L627&gt;0,IF($F627="F",1.11*$L627+VLOOKUP($G627,Ages!$A$3:$AA$10,27,0),1.35*$L627+VLOOKUP($G627,Ages!$A$14:$AA$21,27,0)),"")</f>
        <v/>
      </c>
      <c r="N627" s="20"/>
      <c r="O627" s="20"/>
      <c r="P627" s="18" t="str">
        <f>IF(AND($N627&gt;0,$O627&gt;0),IF($F627="F",IF(SUM($N627,$O627)&lt;=35,1.33*($N627+$O627)-0.013*POWER(($N627+$O627),2)-2.5,0.546*($N627+$O627)+9.7),IF($F627="M",1.21*($N627+$O627)-0.008*POWER(($N627+$O627),2)-VLOOKUP($G627,Ages!$A$26:$B$33,2,0))),"")</f>
        <v/>
      </c>
    </row>
    <row r="628" spans="8:16" s="19" customFormat="1" x14ac:dyDescent="0.2">
      <c r="H628" s="20"/>
      <c r="I628" s="20"/>
      <c r="J628" s="18" t="str">
        <f t="shared" si="9"/>
        <v xml:space="preserve"> </v>
      </c>
      <c r="K628" s="20"/>
      <c r="L628" s="20"/>
      <c r="M628" s="18" t="str">
        <f>IF($L628&gt;0,IF($F628="F",1.11*$L628+VLOOKUP($G628,Ages!$A$3:$AA$10,27,0),1.35*$L628+VLOOKUP($G628,Ages!$A$14:$AA$21,27,0)),"")</f>
        <v/>
      </c>
      <c r="N628" s="20"/>
      <c r="O628" s="20"/>
      <c r="P628" s="18" t="str">
        <f>IF(AND($N628&gt;0,$O628&gt;0),IF($F628="F",IF(SUM($N628,$O628)&lt;=35,1.33*($N628+$O628)-0.013*POWER(($N628+$O628),2)-2.5,0.546*($N628+$O628)+9.7),IF($F628="M",1.21*($N628+$O628)-0.008*POWER(($N628+$O628),2)-VLOOKUP($G628,Ages!$A$26:$B$33,2,0))),"")</f>
        <v/>
      </c>
    </row>
    <row r="629" spans="8:16" s="19" customFormat="1" x14ac:dyDescent="0.2">
      <c r="H629" s="20"/>
      <c r="I629" s="20"/>
      <c r="J629" s="18" t="str">
        <f t="shared" si="9"/>
        <v xml:space="preserve"> </v>
      </c>
      <c r="K629" s="20"/>
      <c r="L629" s="20"/>
      <c r="M629" s="18" t="str">
        <f>IF($L629&gt;0,IF($F629="F",1.11*$L629+VLOOKUP($G629,Ages!$A$3:$AA$10,27,0),1.35*$L629+VLOOKUP($G629,Ages!$A$14:$AA$21,27,0)),"")</f>
        <v/>
      </c>
      <c r="N629" s="20"/>
      <c r="O629" s="20"/>
      <c r="P629" s="18" t="str">
        <f>IF(AND($N629&gt;0,$O629&gt;0),IF($F629="F",IF(SUM($N629,$O629)&lt;=35,1.33*($N629+$O629)-0.013*POWER(($N629+$O629),2)-2.5,0.546*($N629+$O629)+9.7),IF($F629="M",1.21*($N629+$O629)-0.008*POWER(($N629+$O629),2)-VLOOKUP($G629,Ages!$A$26:$B$33,2,0))),"")</f>
        <v/>
      </c>
    </row>
    <row r="630" spans="8:16" s="19" customFormat="1" x14ac:dyDescent="0.2">
      <c r="H630" s="20"/>
      <c r="I630" s="20"/>
      <c r="J630" s="18" t="str">
        <f t="shared" si="9"/>
        <v xml:space="preserve"> </v>
      </c>
      <c r="K630" s="20"/>
      <c r="L630" s="20"/>
      <c r="M630" s="18" t="str">
        <f>IF($L630&gt;0,IF($F630="F",1.11*$L630+VLOOKUP($G630,Ages!$A$3:$AA$10,27,0),1.35*$L630+VLOOKUP($G630,Ages!$A$14:$AA$21,27,0)),"")</f>
        <v/>
      </c>
      <c r="N630" s="20"/>
      <c r="O630" s="20"/>
      <c r="P630" s="18" t="str">
        <f>IF(AND($N630&gt;0,$O630&gt;0),IF($F630="F",IF(SUM($N630,$O630)&lt;=35,1.33*($N630+$O630)-0.013*POWER(($N630+$O630),2)-2.5,0.546*($N630+$O630)+9.7),IF($F630="M",1.21*($N630+$O630)-0.008*POWER(($N630+$O630),2)-VLOOKUP($G630,Ages!$A$26:$B$33,2,0))),"")</f>
        <v/>
      </c>
    </row>
    <row r="631" spans="8:16" s="19" customFormat="1" x14ac:dyDescent="0.2">
      <c r="H631" s="20"/>
      <c r="I631" s="20"/>
      <c r="J631" s="18" t="str">
        <f t="shared" si="9"/>
        <v xml:space="preserve"> </v>
      </c>
      <c r="K631" s="20"/>
      <c r="L631" s="20"/>
      <c r="M631" s="18" t="str">
        <f>IF($L631&gt;0,IF($F631="F",1.11*$L631+VLOOKUP($G631,Ages!$A$3:$AA$10,27,0),1.35*$L631+VLOOKUP($G631,Ages!$A$14:$AA$21,27,0)),"")</f>
        <v/>
      </c>
      <c r="N631" s="20"/>
      <c r="O631" s="20"/>
      <c r="P631" s="18" t="str">
        <f>IF(AND($N631&gt;0,$O631&gt;0),IF($F631="F",IF(SUM($N631,$O631)&lt;=35,1.33*($N631+$O631)-0.013*POWER(($N631+$O631),2)-2.5,0.546*($N631+$O631)+9.7),IF($F631="M",1.21*($N631+$O631)-0.008*POWER(($N631+$O631),2)-VLOOKUP($G631,Ages!$A$26:$B$33,2,0))),"")</f>
        <v/>
      </c>
    </row>
    <row r="632" spans="8:16" s="19" customFormat="1" x14ac:dyDescent="0.2">
      <c r="H632" s="20"/>
      <c r="I632" s="20"/>
      <c r="J632" s="18" t="str">
        <f t="shared" si="9"/>
        <v xml:space="preserve"> </v>
      </c>
      <c r="K632" s="20"/>
      <c r="L632" s="20"/>
      <c r="M632" s="18" t="str">
        <f>IF($L632&gt;0,IF($F632="F",1.11*$L632+VLOOKUP($G632,Ages!$A$3:$AA$10,27,0),1.35*$L632+VLOOKUP($G632,Ages!$A$14:$AA$21,27,0)),"")</f>
        <v/>
      </c>
      <c r="N632" s="20"/>
      <c r="O632" s="20"/>
      <c r="P632" s="18" t="str">
        <f>IF(AND($N632&gt;0,$O632&gt;0),IF($F632="F",IF(SUM($N632,$O632)&lt;=35,1.33*($N632+$O632)-0.013*POWER(($N632+$O632),2)-2.5,0.546*($N632+$O632)+9.7),IF($F632="M",1.21*($N632+$O632)-0.008*POWER(($N632+$O632),2)-VLOOKUP($G632,Ages!$A$26:$B$33,2,0))),"")</f>
        <v/>
      </c>
    </row>
    <row r="633" spans="8:16" s="19" customFormat="1" x14ac:dyDescent="0.2">
      <c r="H633" s="20"/>
      <c r="I633" s="20"/>
      <c r="J633" s="18" t="str">
        <f t="shared" si="9"/>
        <v xml:space="preserve"> </v>
      </c>
      <c r="K633" s="20"/>
      <c r="L633" s="20"/>
      <c r="M633" s="18" t="str">
        <f>IF($L633&gt;0,IF($F633="F",1.11*$L633+VLOOKUP($G633,Ages!$A$3:$AA$10,27,0),1.35*$L633+VLOOKUP($G633,Ages!$A$14:$AA$21,27,0)),"")</f>
        <v/>
      </c>
      <c r="N633" s="20"/>
      <c r="O633" s="20"/>
      <c r="P633" s="18" t="str">
        <f>IF(AND($N633&gt;0,$O633&gt;0),IF($F633="F",IF(SUM($N633,$O633)&lt;=35,1.33*($N633+$O633)-0.013*POWER(($N633+$O633),2)-2.5,0.546*($N633+$O633)+9.7),IF($F633="M",1.21*($N633+$O633)-0.008*POWER(($N633+$O633),2)-VLOOKUP($G633,Ages!$A$26:$B$33,2,0))),"")</f>
        <v/>
      </c>
    </row>
    <row r="634" spans="8:16" s="19" customFormat="1" x14ac:dyDescent="0.2">
      <c r="H634" s="20"/>
      <c r="I634" s="20"/>
      <c r="J634" s="18" t="str">
        <f t="shared" si="9"/>
        <v xml:space="preserve"> </v>
      </c>
      <c r="K634" s="20"/>
      <c r="L634" s="20"/>
      <c r="M634" s="18" t="str">
        <f>IF($L634&gt;0,IF($F634="F",1.11*$L634+VLOOKUP($G634,Ages!$A$3:$AA$10,27,0),1.35*$L634+VLOOKUP($G634,Ages!$A$14:$AA$21,27,0)),"")</f>
        <v/>
      </c>
      <c r="N634" s="20"/>
      <c r="O634" s="20"/>
      <c r="P634" s="18" t="str">
        <f>IF(AND($N634&gt;0,$O634&gt;0),IF($F634="F",IF(SUM($N634,$O634)&lt;=35,1.33*($N634+$O634)-0.013*POWER(($N634+$O634),2)-2.5,0.546*($N634+$O634)+9.7),IF($F634="M",1.21*($N634+$O634)-0.008*POWER(($N634+$O634),2)-VLOOKUP($G634,Ages!$A$26:$B$33,2,0))),"")</f>
        <v/>
      </c>
    </row>
    <row r="635" spans="8:16" s="19" customFormat="1" x14ac:dyDescent="0.2">
      <c r="H635" s="20"/>
      <c r="I635" s="20"/>
      <c r="J635" s="18" t="str">
        <f t="shared" si="9"/>
        <v xml:space="preserve"> </v>
      </c>
      <c r="K635" s="20"/>
      <c r="L635" s="20"/>
      <c r="M635" s="18" t="str">
        <f>IF($L635&gt;0,IF($F635="F",1.11*$L635+VLOOKUP($G635,Ages!$A$3:$AA$10,27,0),1.35*$L635+VLOOKUP($G635,Ages!$A$14:$AA$21,27,0)),"")</f>
        <v/>
      </c>
      <c r="N635" s="20"/>
      <c r="O635" s="20"/>
      <c r="P635" s="18" t="str">
        <f>IF(AND($N635&gt;0,$O635&gt;0),IF($F635="F",IF(SUM($N635,$O635)&lt;=35,1.33*($N635+$O635)-0.013*POWER(($N635+$O635),2)-2.5,0.546*($N635+$O635)+9.7),IF($F635="M",1.21*($N635+$O635)-0.008*POWER(($N635+$O635),2)-VLOOKUP($G635,Ages!$A$26:$B$33,2,0))),"")</f>
        <v/>
      </c>
    </row>
    <row r="636" spans="8:16" s="19" customFormat="1" x14ac:dyDescent="0.2">
      <c r="H636" s="20"/>
      <c r="I636" s="20"/>
      <c r="J636" s="18" t="str">
        <f t="shared" si="9"/>
        <v xml:space="preserve"> </v>
      </c>
      <c r="K636" s="20"/>
      <c r="L636" s="20"/>
      <c r="M636" s="18" t="str">
        <f>IF($L636&gt;0,IF($F636="F",1.11*$L636+VLOOKUP($G636,Ages!$A$3:$AA$10,27,0),1.35*$L636+VLOOKUP($G636,Ages!$A$14:$AA$21,27,0)),"")</f>
        <v/>
      </c>
      <c r="N636" s="20"/>
      <c r="O636" s="20"/>
      <c r="P636" s="18" t="str">
        <f>IF(AND($N636&gt;0,$O636&gt;0),IF($F636="F",IF(SUM($N636,$O636)&lt;=35,1.33*($N636+$O636)-0.013*POWER(($N636+$O636),2)-2.5,0.546*($N636+$O636)+9.7),IF($F636="M",1.21*($N636+$O636)-0.008*POWER(($N636+$O636),2)-VLOOKUP($G636,Ages!$A$26:$B$33,2,0))),"")</f>
        <v/>
      </c>
    </row>
    <row r="637" spans="8:16" s="19" customFormat="1" x14ac:dyDescent="0.2">
      <c r="H637" s="20"/>
      <c r="I637" s="20"/>
      <c r="J637" s="18" t="str">
        <f t="shared" si="9"/>
        <v xml:space="preserve"> </v>
      </c>
      <c r="K637" s="20"/>
      <c r="L637" s="20"/>
      <c r="M637" s="18" t="str">
        <f>IF($L637&gt;0,IF($F637="F",1.11*$L637+VLOOKUP($G637,Ages!$A$3:$AA$10,27,0),1.35*$L637+VLOOKUP($G637,Ages!$A$14:$AA$21,27,0)),"")</f>
        <v/>
      </c>
      <c r="N637" s="20"/>
      <c r="O637" s="20"/>
      <c r="P637" s="18" t="str">
        <f>IF(AND($N637&gt;0,$O637&gt;0),IF($F637="F",IF(SUM($N637,$O637)&lt;=35,1.33*($N637+$O637)-0.013*POWER(($N637+$O637),2)-2.5,0.546*($N637+$O637)+9.7),IF($F637="M",1.21*($N637+$O637)-0.008*POWER(($N637+$O637),2)-VLOOKUP($G637,Ages!$A$26:$B$33,2,0))),"")</f>
        <v/>
      </c>
    </row>
    <row r="638" spans="8:16" s="19" customFormat="1" x14ac:dyDescent="0.2">
      <c r="H638" s="20"/>
      <c r="I638" s="20"/>
      <c r="J638" s="18" t="str">
        <f t="shared" si="9"/>
        <v xml:space="preserve"> </v>
      </c>
      <c r="K638" s="20"/>
      <c r="L638" s="20"/>
      <c r="M638" s="18" t="str">
        <f>IF($L638&gt;0,IF($F638="F",1.11*$L638+VLOOKUP($G638,Ages!$A$3:$AA$10,27,0),1.35*$L638+VLOOKUP($G638,Ages!$A$14:$AA$21,27,0)),"")</f>
        <v/>
      </c>
      <c r="N638" s="20"/>
      <c r="O638" s="20"/>
      <c r="P638" s="18" t="str">
        <f>IF(AND($N638&gt;0,$O638&gt;0),IF($F638="F",IF(SUM($N638,$O638)&lt;=35,1.33*($N638+$O638)-0.013*POWER(($N638+$O638),2)-2.5,0.546*($N638+$O638)+9.7),IF($F638="M",1.21*($N638+$O638)-0.008*POWER(($N638+$O638),2)-VLOOKUP($G638,Ages!$A$26:$B$33,2,0))),"")</f>
        <v/>
      </c>
    </row>
    <row r="639" spans="8:16" s="19" customFormat="1" x14ac:dyDescent="0.2">
      <c r="H639" s="20"/>
      <c r="I639" s="20"/>
      <c r="J639" s="18" t="str">
        <f t="shared" si="9"/>
        <v xml:space="preserve"> </v>
      </c>
      <c r="K639" s="20"/>
      <c r="L639" s="20"/>
      <c r="M639" s="18" t="str">
        <f>IF($L639&gt;0,IF($F639="F",1.11*$L639+VLOOKUP($G639,Ages!$A$3:$AA$10,27,0),1.35*$L639+VLOOKUP($G639,Ages!$A$14:$AA$21,27,0)),"")</f>
        <v/>
      </c>
      <c r="N639" s="20"/>
      <c r="O639" s="20"/>
      <c r="P639" s="18" t="str">
        <f>IF(AND($N639&gt;0,$O639&gt;0),IF($F639="F",IF(SUM($N639,$O639)&lt;=35,1.33*($N639+$O639)-0.013*POWER(($N639+$O639),2)-2.5,0.546*($N639+$O639)+9.7),IF($F639="M",1.21*($N639+$O639)-0.008*POWER(($N639+$O639),2)-VLOOKUP($G639,Ages!$A$26:$B$33,2,0))),"")</f>
        <v/>
      </c>
    </row>
    <row r="640" spans="8:16" s="19" customFormat="1" x14ac:dyDescent="0.2">
      <c r="H640" s="20"/>
      <c r="I640" s="20"/>
      <c r="J640" s="18" t="str">
        <f t="shared" si="9"/>
        <v xml:space="preserve"> </v>
      </c>
      <c r="K640" s="20"/>
      <c r="L640" s="20"/>
      <c r="M640" s="18" t="str">
        <f>IF($L640&gt;0,IF($F640="F",1.11*$L640+VLOOKUP($G640,Ages!$A$3:$AA$10,27,0),1.35*$L640+VLOOKUP($G640,Ages!$A$14:$AA$21,27,0)),"")</f>
        <v/>
      </c>
      <c r="N640" s="20"/>
      <c r="O640" s="20"/>
      <c r="P640" s="18" t="str">
        <f>IF(AND($N640&gt;0,$O640&gt;0),IF($F640="F",IF(SUM($N640,$O640)&lt;=35,1.33*($N640+$O640)-0.013*POWER(($N640+$O640),2)-2.5,0.546*($N640+$O640)+9.7),IF($F640="M",1.21*($N640+$O640)-0.008*POWER(($N640+$O640),2)-VLOOKUP($G640,Ages!$A$26:$B$33,2,0))),"")</f>
        <v/>
      </c>
    </row>
    <row r="641" spans="8:16" s="19" customFormat="1" x14ac:dyDescent="0.2">
      <c r="H641" s="20"/>
      <c r="I641" s="20"/>
      <c r="J641" s="18" t="str">
        <f t="shared" si="9"/>
        <v xml:space="preserve"> </v>
      </c>
      <c r="K641" s="20"/>
      <c r="L641" s="20"/>
      <c r="M641" s="18" t="str">
        <f>IF($L641&gt;0,IF($F641="F",1.11*$L641+VLOOKUP($G641,Ages!$A$3:$AA$10,27,0),1.35*$L641+VLOOKUP($G641,Ages!$A$14:$AA$21,27,0)),"")</f>
        <v/>
      </c>
      <c r="N641" s="20"/>
      <c r="O641" s="20"/>
      <c r="P641" s="18" t="str">
        <f>IF(AND($N641&gt;0,$O641&gt;0),IF($F641="F",IF(SUM($N641,$O641)&lt;=35,1.33*($N641+$O641)-0.013*POWER(($N641+$O641),2)-2.5,0.546*($N641+$O641)+9.7),IF($F641="M",1.21*($N641+$O641)-0.008*POWER(($N641+$O641),2)-VLOOKUP($G641,Ages!$A$26:$B$33,2,0))),"")</f>
        <v/>
      </c>
    </row>
    <row r="642" spans="8:16" s="19" customFormat="1" x14ac:dyDescent="0.2">
      <c r="H642" s="20"/>
      <c r="I642" s="20"/>
      <c r="J642" s="18" t="str">
        <f t="shared" si="9"/>
        <v xml:space="preserve"> </v>
      </c>
      <c r="K642" s="20"/>
      <c r="L642" s="20"/>
      <c r="M642" s="18" t="str">
        <f>IF($L642&gt;0,IF($F642="F",1.11*$L642+VLOOKUP($G642,Ages!$A$3:$AA$10,27,0),1.35*$L642+VLOOKUP($G642,Ages!$A$14:$AA$21,27,0)),"")</f>
        <v/>
      </c>
      <c r="N642" s="20"/>
      <c r="O642" s="20"/>
      <c r="P642" s="18" t="str">
        <f>IF(AND($N642&gt;0,$O642&gt;0),IF($F642="F",IF(SUM($N642,$O642)&lt;=35,1.33*($N642+$O642)-0.013*POWER(($N642+$O642),2)-2.5,0.546*($N642+$O642)+9.7),IF($F642="M",1.21*($N642+$O642)-0.008*POWER(($N642+$O642),2)-VLOOKUP($G642,Ages!$A$26:$B$33,2,0))),"")</f>
        <v/>
      </c>
    </row>
    <row r="643" spans="8:16" s="19" customFormat="1" x14ac:dyDescent="0.2">
      <c r="H643" s="20"/>
      <c r="I643" s="20"/>
      <c r="J643" s="18" t="str">
        <f t="shared" si="9"/>
        <v xml:space="preserve"> </v>
      </c>
      <c r="K643" s="20"/>
      <c r="L643" s="20"/>
      <c r="M643" s="18" t="str">
        <f>IF($L643&gt;0,IF($F643="F",1.11*$L643+VLOOKUP($G643,Ages!$A$3:$AA$10,27,0),1.35*$L643+VLOOKUP($G643,Ages!$A$14:$AA$21,27,0)),"")</f>
        <v/>
      </c>
      <c r="N643" s="20"/>
      <c r="O643" s="20"/>
      <c r="P643" s="18" t="str">
        <f>IF(AND($N643&gt;0,$O643&gt;0),IF($F643="F",IF(SUM($N643,$O643)&lt;=35,1.33*($N643+$O643)-0.013*POWER(($N643+$O643),2)-2.5,0.546*($N643+$O643)+9.7),IF($F643="M",1.21*($N643+$O643)-0.008*POWER(($N643+$O643),2)-VLOOKUP($G643,Ages!$A$26:$B$33,2,0))),"")</f>
        <v/>
      </c>
    </row>
    <row r="644" spans="8:16" s="19" customFormat="1" x14ac:dyDescent="0.2">
      <c r="H644" s="20"/>
      <c r="I644" s="20"/>
      <c r="J644" s="18" t="str">
        <f t="shared" si="9"/>
        <v xml:space="preserve"> </v>
      </c>
      <c r="K644" s="20"/>
      <c r="L644" s="20"/>
      <c r="M644" s="18" t="str">
        <f>IF($L644&gt;0,IF($F644="F",1.11*$L644+VLOOKUP($G644,Ages!$A$3:$AA$10,27,0),1.35*$L644+VLOOKUP($G644,Ages!$A$14:$AA$21,27,0)),"")</f>
        <v/>
      </c>
      <c r="N644" s="20"/>
      <c r="O644" s="20"/>
      <c r="P644" s="18" t="str">
        <f>IF(AND($N644&gt;0,$O644&gt;0),IF($F644="F",IF(SUM($N644,$O644)&lt;=35,1.33*($N644+$O644)-0.013*POWER(($N644+$O644),2)-2.5,0.546*($N644+$O644)+9.7),IF($F644="M",1.21*($N644+$O644)-0.008*POWER(($N644+$O644),2)-VLOOKUP($G644,Ages!$A$26:$B$33,2,0))),"")</f>
        <v/>
      </c>
    </row>
    <row r="645" spans="8:16" s="19" customFormat="1" x14ac:dyDescent="0.2">
      <c r="H645" s="20"/>
      <c r="I645" s="20"/>
      <c r="J645" s="18" t="str">
        <f t="shared" si="9"/>
        <v xml:space="preserve"> </v>
      </c>
      <c r="K645" s="20"/>
      <c r="L645" s="20"/>
      <c r="M645" s="18" t="str">
        <f>IF($L645&gt;0,IF($F645="F",1.11*$L645+VLOOKUP($G645,Ages!$A$3:$AA$10,27,0),1.35*$L645+VLOOKUP($G645,Ages!$A$14:$AA$21,27,0)),"")</f>
        <v/>
      </c>
      <c r="N645" s="20"/>
      <c r="O645" s="20"/>
      <c r="P645" s="18" t="str">
        <f>IF(AND($N645&gt;0,$O645&gt;0),IF($F645="F",IF(SUM($N645,$O645)&lt;=35,1.33*($N645+$O645)-0.013*POWER(($N645+$O645),2)-2.5,0.546*($N645+$O645)+9.7),IF($F645="M",1.21*($N645+$O645)-0.008*POWER(($N645+$O645),2)-VLOOKUP($G645,Ages!$A$26:$B$33,2,0))),"")</f>
        <v/>
      </c>
    </row>
    <row r="646" spans="8:16" s="19" customFormat="1" x14ac:dyDescent="0.2">
      <c r="H646" s="20"/>
      <c r="I646" s="20"/>
      <c r="J646" s="18" t="str">
        <f t="shared" si="9"/>
        <v xml:space="preserve"> </v>
      </c>
      <c r="K646" s="20"/>
      <c r="L646" s="20"/>
      <c r="M646" s="18" t="str">
        <f>IF($L646&gt;0,IF($F646="F",1.11*$L646+VLOOKUP($G646,Ages!$A$3:$AA$10,27,0),1.35*$L646+VLOOKUP($G646,Ages!$A$14:$AA$21,27,0)),"")</f>
        <v/>
      </c>
      <c r="N646" s="20"/>
      <c r="O646" s="20"/>
      <c r="P646" s="18" t="str">
        <f>IF(AND($N646&gt;0,$O646&gt;0),IF($F646="F",IF(SUM($N646,$O646)&lt;=35,1.33*($N646+$O646)-0.013*POWER(($N646+$O646),2)-2.5,0.546*($N646+$O646)+9.7),IF($F646="M",1.21*($N646+$O646)-0.008*POWER(($N646+$O646),2)-VLOOKUP($G646,Ages!$A$26:$B$33,2,0))),"")</f>
        <v/>
      </c>
    </row>
    <row r="647" spans="8:16" s="19" customFormat="1" x14ac:dyDescent="0.2">
      <c r="H647" s="20"/>
      <c r="I647" s="20"/>
      <c r="J647" s="18" t="str">
        <f t="shared" ref="J647:J710" si="10">IF(AND(H647&gt;0,I647&gt;0),(I647/(H647*H647))*703, " ")</f>
        <v xml:space="preserve"> </v>
      </c>
      <c r="K647" s="20"/>
      <c r="L647" s="20"/>
      <c r="M647" s="18" t="str">
        <f>IF($L647&gt;0,IF($F647="F",1.11*$L647+VLOOKUP($G647,Ages!$A$3:$AA$10,27,0),1.35*$L647+VLOOKUP($G647,Ages!$A$14:$AA$21,27,0)),"")</f>
        <v/>
      </c>
      <c r="N647" s="20"/>
      <c r="O647" s="20"/>
      <c r="P647" s="18" t="str">
        <f>IF(AND($N647&gt;0,$O647&gt;0),IF($F647="F",IF(SUM($N647,$O647)&lt;=35,1.33*($N647+$O647)-0.013*POWER(($N647+$O647),2)-2.5,0.546*($N647+$O647)+9.7),IF($F647="M",1.21*($N647+$O647)-0.008*POWER(($N647+$O647),2)-VLOOKUP($G647,Ages!$A$26:$B$33,2,0))),"")</f>
        <v/>
      </c>
    </row>
    <row r="648" spans="8:16" s="19" customFormat="1" x14ac:dyDescent="0.2">
      <c r="H648" s="20"/>
      <c r="I648" s="20"/>
      <c r="J648" s="18" t="str">
        <f t="shared" si="10"/>
        <v xml:space="preserve"> </v>
      </c>
      <c r="K648" s="20"/>
      <c r="L648" s="20"/>
      <c r="M648" s="18" t="str">
        <f>IF($L648&gt;0,IF($F648="F",1.11*$L648+VLOOKUP($G648,Ages!$A$3:$AA$10,27,0),1.35*$L648+VLOOKUP($G648,Ages!$A$14:$AA$21,27,0)),"")</f>
        <v/>
      </c>
      <c r="N648" s="20"/>
      <c r="O648" s="20"/>
      <c r="P648" s="18" t="str">
        <f>IF(AND($N648&gt;0,$O648&gt;0),IF($F648="F",IF(SUM($N648,$O648)&lt;=35,1.33*($N648+$O648)-0.013*POWER(($N648+$O648),2)-2.5,0.546*($N648+$O648)+9.7),IF($F648="M",1.21*($N648+$O648)-0.008*POWER(($N648+$O648),2)-VLOOKUP($G648,Ages!$A$26:$B$33,2,0))),"")</f>
        <v/>
      </c>
    </row>
    <row r="649" spans="8:16" s="19" customFormat="1" x14ac:dyDescent="0.2">
      <c r="H649" s="20"/>
      <c r="I649" s="20"/>
      <c r="J649" s="18" t="str">
        <f t="shared" si="10"/>
        <v xml:space="preserve"> </v>
      </c>
      <c r="K649" s="20"/>
      <c r="L649" s="20"/>
      <c r="M649" s="18" t="str">
        <f>IF($L649&gt;0,IF($F649="F",1.11*$L649+VLOOKUP($G649,Ages!$A$3:$AA$10,27,0),1.35*$L649+VLOOKUP($G649,Ages!$A$14:$AA$21,27,0)),"")</f>
        <v/>
      </c>
      <c r="N649" s="20"/>
      <c r="O649" s="20"/>
      <c r="P649" s="18" t="str">
        <f>IF(AND($N649&gt;0,$O649&gt;0),IF($F649="F",IF(SUM($N649,$O649)&lt;=35,1.33*($N649+$O649)-0.013*POWER(($N649+$O649),2)-2.5,0.546*($N649+$O649)+9.7),IF($F649="M",1.21*($N649+$O649)-0.008*POWER(($N649+$O649),2)-VLOOKUP($G649,Ages!$A$26:$B$33,2,0))),"")</f>
        <v/>
      </c>
    </row>
    <row r="650" spans="8:16" s="19" customFormat="1" x14ac:dyDescent="0.2">
      <c r="H650" s="20"/>
      <c r="I650" s="20"/>
      <c r="J650" s="18" t="str">
        <f t="shared" si="10"/>
        <v xml:space="preserve"> </v>
      </c>
      <c r="K650" s="20"/>
      <c r="L650" s="20"/>
      <c r="M650" s="18" t="str">
        <f>IF($L650&gt;0,IF($F650="F",1.11*$L650+VLOOKUP($G650,Ages!$A$3:$AA$10,27,0),1.35*$L650+VLOOKUP($G650,Ages!$A$14:$AA$21,27,0)),"")</f>
        <v/>
      </c>
      <c r="N650" s="20"/>
      <c r="O650" s="20"/>
      <c r="P650" s="18" t="str">
        <f>IF(AND($N650&gt;0,$O650&gt;0),IF($F650="F",IF(SUM($N650,$O650)&lt;=35,1.33*($N650+$O650)-0.013*POWER(($N650+$O650),2)-2.5,0.546*($N650+$O650)+9.7),IF($F650="M",1.21*($N650+$O650)-0.008*POWER(($N650+$O650),2)-VLOOKUP($G650,Ages!$A$26:$B$33,2,0))),"")</f>
        <v/>
      </c>
    </row>
    <row r="651" spans="8:16" s="19" customFormat="1" x14ac:dyDescent="0.2">
      <c r="H651" s="20"/>
      <c r="I651" s="20"/>
      <c r="J651" s="18" t="str">
        <f t="shared" si="10"/>
        <v xml:space="preserve"> </v>
      </c>
      <c r="K651" s="20"/>
      <c r="L651" s="20"/>
      <c r="M651" s="18" t="str">
        <f>IF($L651&gt;0,IF($F651="F",1.11*$L651+VLOOKUP($G651,Ages!$A$3:$AA$10,27,0),1.35*$L651+VLOOKUP($G651,Ages!$A$14:$AA$21,27,0)),"")</f>
        <v/>
      </c>
      <c r="N651" s="20"/>
      <c r="O651" s="20"/>
      <c r="P651" s="18" t="str">
        <f>IF(AND($N651&gt;0,$O651&gt;0),IF($F651="F",IF(SUM($N651,$O651)&lt;=35,1.33*($N651+$O651)-0.013*POWER(($N651+$O651),2)-2.5,0.546*($N651+$O651)+9.7),IF($F651="M",1.21*($N651+$O651)-0.008*POWER(($N651+$O651),2)-VLOOKUP($G651,Ages!$A$26:$B$33,2,0))),"")</f>
        <v/>
      </c>
    </row>
    <row r="652" spans="8:16" s="19" customFormat="1" x14ac:dyDescent="0.2">
      <c r="H652" s="20"/>
      <c r="I652" s="20"/>
      <c r="J652" s="18" t="str">
        <f t="shared" si="10"/>
        <v xml:space="preserve"> </v>
      </c>
      <c r="K652" s="20"/>
      <c r="L652" s="20"/>
      <c r="M652" s="18" t="str">
        <f>IF($L652&gt;0,IF($F652="F",1.11*$L652+VLOOKUP($G652,Ages!$A$3:$AA$10,27,0),1.35*$L652+VLOOKUP($G652,Ages!$A$14:$AA$21,27,0)),"")</f>
        <v/>
      </c>
      <c r="N652" s="20"/>
      <c r="O652" s="20"/>
      <c r="P652" s="18" t="str">
        <f>IF(AND($N652&gt;0,$O652&gt;0),IF($F652="F",IF(SUM($N652,$O652)&lt;=35,1.33*($N652+$O652)-0.013*POWER(($N652+$O652),2)-2.5,0.546*($N652+$O652)+9.7),IF($F652="M",1.21*($N652+$O652)-0.008*POWER(($N652+$O652),2)-VLOOKUP($G652,Ages!$A$26:$B$33,2,0))),"")</f>
        <v/>
      </c>
    </row>
    <row r="653" spans="8:16" s="19" customFormat="1" x14ac:dyDescent="0.2">
      <c r="H653" s="20"/>
      <c r="I653" s="20"/>
      <c r="J653" s="18" t="str">
        <f t="shared" si="10"/>
        <v xml:space="preserve"> </v>
      </c>
      <c r="K653" s="20"/>
      <c r="L653" s="20"/>
      <c r="M653" s="18" t="str">
        <f>IF($L653&gt;0,IF($F653="F",1.11*$L653+VLOOKUP($G653,Ages!$A$3:$AA$10,27,0),1.35*$L653+VLOOKUP($G653,Ages!$A$14:$AA$21,27,0)),"")</f>
        <v/>
      </c>
      <c r="N653" s="20"/>
      <c r="O653" s="20"/>
      <c r="P653" s="18" t="str">
        <f>IF(AND($N653&gt;0,$O653&gt;0),IF($F653="F",IF(SUM($N653,$O653)&lt;=35,1.33*($N653+$O653)-0.013*POWER(($N653+$O653),2)-2.5,0.546*($N653+$O653)+9.7),IF($F653="M",1.21*($N653+$O653)-0.008*POWER(($N653+$O653),2)-VLOOKUP($G653,Ages!$A$26:$B$33,2,0))),"")</f>
        <v/>
      </c>
    </row>
    <row r="654" spans="8:16" s="19" customFormat="1" x14ac:dyDescent="0.2">
      <c r="H654" s="20"/>
      <c r="I654" s="20"/>
      <c r="J654" s="18" t="str">
        <f t="shared" si="10"/>
        <v xml:space="preserve"> </v>
      </c>
      <c r="K654" s="20"/>
      <c r="L654" s="20"/>
      <c r="M654" s="18" t="str">
        <f>IF($L654&gt;0,IF($F654="F",1.11*$L654+VLOOKUP($G654,Ages!$A$3:$AA$10,27,0),1.35*$L654+VLOOKUP($G654,Ages!$A$14:$AA$21,27,0)),"")</f>
        <v/>
      </c>
      <c r="N654" s="20"/>
      <c r="O654" s="20"/>
      <c r="P654" s="18" t="str">
        <f>IF(AND($N654&gt;0,$O654&gt;0),IF($F654="F",IF(SUM($N654,$O654)&lt;=35,1.33*($N654+$O654)-0.013*POWER(($N654+$O654),2)-2.5,0.546*($N654+$O654)+9.7),IF($F654="M",1.21*($N654+$O654)-0.008*POWER(($N654+$O654),2)-VLOOKUP($G654,Ages!$A$26:$B$33,2,0))),"")</f>
        <v/>
      </c>
    </row>
    <row r="655" spans="8:16" s="19" customFormat="1" x14ac:dyDescent="0.2">
      <c r="H655" s="20"/>
      <c r="I655" s="20"/>
      <c r="J655" s="18" t="str">
        <f t="shared" si="10"/>
        <v xml:space="preserve"> </v>
      </c>
      <c r="K655" s="20"/>
      <c r="L655" s="20"/>
      <c r="M655" s="18" t="str">
        <f>IF($L655&gt;0,IF($F655="F",1.11*$L655+VLOOKUP($G655,Ages!$A$3:$AA$10,27,0),1.35*$L655+VLOOKUP($G655,Ages!$A$14:$AA$21,27,0)),"")</f>
        <v/>
      </c>
      <c r="N655" s="20"/>
      <c r="O655" s="20"/>
      <c r="P655" s="18" t="str">
        <f>IF(AND($N655&gt;0,$O655&gt;0),IF($F655="F",IF(SUM($N655,$O655)&lt;=35,1.33*($N655+$O655)-0.013*POWER(($N655+$O655),2)-2.5,0.546*($N655+$O655)+9.7),IF($F655="M",1.21*($N655+$O655)-0.008*POWER(($N655+$O655),2)-VLOOKUP($G655,Ages!$A$26:$B$33,2,0))),"")</f>
        <v/>
      </c>
    </row>
    <row r="656" spans="8:16" s="19" customFormat="1" x14ac:dyDescent="0.2">
      <c r="H656" s="20"/>
      <c r="I656" s="20"/>
      <c r="J656" s="18" t="str">
        <f t="shared" si="10"/>
        <v xml:space="preserve"> </v>
      </c>
      <c r="K656" s="20"/>
      <c r="L656" s="20"/>
      <c r="M656" s="18" t="str">
        <f>IF($L656&gt;0,IF($F656="F",1.11*$L656+VLOOKUP($G656,Ages!$A$3:$AA$10,27,0),1.35*$L656+VLOOKUP($G656,Ages!$A$14:$AA$21,27,0)),"")</f>
        <v/>
      </c>
      <c r="N656" s="20"/>
      <c r="O656" s="20"/>
      <c r="P656" s="18" t="str">
        <f>IF(AND($N656&gt;0,$O656&gt;0),IF($F656="F",IF(SUM($N656,$O656)&lt;=35,1.33*($N656+$O656)-0.013*POWER(($N656+$O656),2)-2.5,0.546*($N656+$O656)+9.7),IF($F656="M",1.21*($N656+$O656)-0.008*POWER(($N656+$O656),2)-VLOOKUP($G656,Ages!$A$26:$B$33,2,0))),"")</f>
        <v/>
      </c>
    </row>
    <row r="657" spans="8:16" s="19" customFormat="1" x14ac:dyDescent="0.2">
      <c r="H657" s="20"/>
      <c r="I657" s="20"/>
      <c r="J657" s="18" t="str">
        <f t="shared" si="10"/>
        <v xml:space="preserve"> </v>
      </c>
      <c r="K657" s="20"/>
      <c r="L657" s="20"/>
      <c r="M657" s="18" t="str">
        <f>IF($L657&gt;0,IF($F657="F",1.11*$L657+VLOOKUP($G657,Ages!$A$3:$AA$10,27,0),1.35*$L657+VLOOKUP($G657,Ages!$A$14:$AA$21,27,0)),"")</f>
        <v/>
      </c>
      <c r="N657" s="20"/>
      <c r="O657" s="20"/>
      <c r="P657" s="18" t="str">
        <f>IF(AND($N657&gt;0,$O657&gt;0),IF($F657="F",IF(SUM($N657,$O657)&lt;=35,1.33*($N657+$O657)-0.013*POWER(($N657+$O657),2)-2.5,0.546*($N657+$O657)+9.7),IF($F657="M",1.21*($N657+$O657)-0.008*POWER(($N657+$O657),2)-VLOOKUP($G657,Ages!$A$26:$B$33,2,0))),"")</f>
        <v/>
      </c>
    </row>
    <row r="658" spans="8:16" s="19" customFormat="1" x14ac:dyDescent="0.2">
      <c r="H658" s="20"/>
      <c r="I658" s="20"/>
      <c r="J658" s="18" t="str">
        <f t="shared" si="10"/>
        <v xml:space="preserve"> </v>
      </c>
      <c r="K658" s="20"/>
      <c r="L658" s="20"/>
      <c r="M658" s="18" t="str">
        <f>IF($L658&gt;0,IF($F658="F",1.11*$L658+VLOOKUP($G658,Ages!$A$3:$AA$10,27,0),1.35*$L658+VLOOKUP($G658,Ages!$A$14:$AA$21,27,0)),"")</f>
        <v/>
      </c>
      <c r="N658" s="20"/>
      <c r="O658" s="20"/>
      <c r="P658" s="18" t="str">
        <f>IF(AND($N658&gt;0,$O658&gt;0),IF($F658="F",IF(SUM($N658,$O658)&lt;=35,1.33*($N658+$O658)-0.013*POWER(($N658+$O658),2)-2.5,0.546*($N658+$O658)+9.7),IF($F658="M",1.21*($N658+$O658)-0.008*POWER(($N658+$O658),2)-VLOOKUP($G658,Ages!$A$26:$B$33,2,0))),"")</f>
        <v/>
      </c>
    </row>
    <row r="659" spans="8:16" s="19" customFormat="1" x14ac:dyDescent="0.2">
      <c r="H659" s="20"/>
      <c r="I659" s="20"/>
      <c r="J659" s="18" t="str">
        <f t="shared" si="10"/>
        <v xml:space="preserve"> </v>
      </c>
      <c r="K659" s="20"/>
      <c r="L659" s="20"/>
      <c r="M659" s="18" t="str">
        <f>IF($L659&gt;0,IF($F659="F",1.11*$L659+VLOOKUP($G659,Ages!$A$3:$AA$10,27,0),1.35*$L659+VLOOKUP($G659,Ages!$A$14:$AA$21,27,0)),"")</f>
        <v/>
      </c>
      <c r="N659" s="20"/>
      <c r="O659" s="20"/>
      <c r="P659" s="18" t="str">
        <f>IF(AND($N659&gt;0,$O659&gt;0),IF($F659="F",IF(SUM($N659,$O659)&lt;=35,1.33*($N659+$O659)-0.013*POWER(($N659+$O659),2)-2.5,0.546*($N659+$O659)+9.7),IF($F659="M",1.21*($N659+$O659)-0.008*POWER(($N659+$O659),2)-VLOOKUP($G659,Ages!$A$26:$B$33,2,0))),"")</f>
        <v/>
      </c>
    </row>
    <row r="660" spans="8:16" s="19" customFormat="1" x14ac:dyDescent="0.2">
      <c r="H660" s="20"/>
      <c r="I660" s="20"/>
      <c r="J660" s="18" t="str">
        <f t="shared" si="10"/>
        <v xml:space="preserve"> </v>
      </c>
      <c r="K660" s="20"/>
      <c r="L660" s="20"/>
      <c r="M660" s="18" t="str">
        <f>IF($L660&gt;0,IF($F660="F",1.11*$L660+VLOOKUP($G660,Ages!$A$3:$AA$10,27,0),1.35*$L660+VLOOKUP($G660,Ages!$A$14:$AA$21,27,0)),"")</f>
        <v/>
      </c>
      <c r="N660" s="20"/>
      <c r="O660" s="20"/>
      <c r="P660" s="18" t="str">
        <f>IF(AND($N660&gt;0,$O660&gt;0),IF($F660="F",IF(SUM($N660,$O660)&lt;=35,1.33*($N660+$O660)-0.013*POWER(($N660+$O660),2)-2.5,0.546*($N660+$O660)+9.7),IF($F660="M",1.21*($N660+$O660)-0.008*POWER(($N660+$O660),2)-VLOOKUP($G660,Ages!$A$26:$B$33,2,0))),"")</f>
        <v/>
      </c>
    </row>
    <row r="661" spans="8:16" s="19" customFormat="1" x14ac:dyDescent="0.2">
      <c r="H661" s="20"/>
      <c r="I661" s="20"/>
      <c r="J661" s="18" t="str">
        <f t="shared" si="10"/>
        <v xml:space="preserve"> </v>
      </c>
      <c r="K661" s="20"/>
      <c r="L661" s="20"/>
      <c r="M661" s="18" t="str">
        <f>IF($L661&gt;0,IF($F661="F",1.11*$L661+VLOOKUP($G661,Ages!$A$3:$AA$10,27,0),1.35*$L661+VLOOKUP($G661,Ages!$A$14:$AA$21,27,0)),"")</f>
        <v/>
      </c>
      <c r="N661" s="20"/>
      <c r="O661" s="20"/>
      <c r="P661" s="18" t="str">
        <f>IF(AND($N661&gt;0,$O661&gt;0),IF($F661="F",IF(SUM($N661,$O661)&lt;=35,1.33*($N661+$O661)-0.013*POWER(($N661+$O661),2)-2.5,0.546*($N661+$O661)+9.7),IF($F661="M",1.21*($N661+$O661)-0.008*POWER(($N661+$O661),2)-VLOOKUP($G661,Ages!$A$26:$B$33,2,0))),"")</f>
        <v/>
      </c>
    </row>
    <row r="662" spans="8:16" s="19" customFormat="1" x14ac:dyDescent="0.2">
      <c r="H662" s="20"/>
      <c r="I662" s="20"/>
      <c r="J662" s="18" t="str">
        <f t="shared" si="10"/>
        <v xml:space="preserve"> </v>
      </c>
      <c r="K662" s="20"/>
      <c r="L662" s="20"/>
      <c r="M662" s="18" t="str">
        <f>IF($L662&gt;0,IF($F662="F",1.11*$L662+VLOOKUP($G662,Ages!$A$3:$AA$10,27,0),1.35*$L662+VLOOKUP($G662,Ages!$A$14:$AA$21,27,0)),"")</f>
        <v/>
      </c>
      <c r="N662" s="20"/>
      <c r="O662" s="20"/>
      <c r="P662" s="18" t="str">
        <f>IF(AND($N662&gt;0,$O662&gt;0),IF($F662="F",IF(SUM($N662,$O662)&lt;=35,1.33*($N662+$O662)-0.013*POWER(($N662+$O662),2)-2.5,0.546*($N662+$O662)+9.7),IF($F662="M",1.21*($N662+$O662)-0.008*POWER(($N662+$O662),2)-VLOOKUP($G662,Ages!$A$26:$B$33,2,0))),"")</f>
        <v/>
      </c>
    </row>
    <row r="663" spans="8:16" s="19" customFormat="1" x14ac:dyDescent="0.2">
      <c r="H663" s="20"/>
      <c r="I663" s="20"/>
      <c r="J663" s="18" t="str">
        <f t="shared" si="10"/>
        <v xml:space="preserve"> </v>
      </c>
      <c r="K663" s="20"/>
      <c r="L663" s="20"/>
      <c r="M663" s="18" t="str">
        <f>IF($L663&gt;0,IF($F663="F",1.11*$L663+VLOOKUP($G663,Ages!$A$3:$AA$10,27,0),1.35*$L663+VLOOKUP($G663,Ages!$A$14:$AA$21,27,0)),"")</f>
        <v/>
      </c>
      <c r="N663" s="20"/>
      <c r="O663" s="20"/>
      <c r="P663" s="18" t="str">
        <f>IF(AND($N663&gt;0,$O663&gt;0),IF($F663="F",IF(SUM($N663,$O663)&lt;=35,1.33*($N663+$O663)-0.013*POWER(($N663+$O663),2)-2.5,0.546*($N663+$O663)+9.7),IF($F663="M",1.21*($N663+$O663)-0.008*POWER(($N663+$O663),2)-VLOOKUP($G663,Ages!$A$26:$B$33,2,0))),"")</f>
        <v/>
      </c>
    </row>
    <row r="664" spans="8:16" s="19" customFormat="1" x14ac:dyDescent="0.2">
      <c r="H664" s="20"/>
      <c r="I664" s="20"/>
      <c r="J664" s="18" t="str">
        <f t="shared" si="10"/>
        <v xml:space="preserve"> </v>
      </c>
      <c r="K664" s="20"/>
      <c r="L664" s="20"/>
      <c r="M664" s="18" t="str">
        <f>IF($L664&gt;0,IF($F664="F",1.11*$L664+VLOOKUP($G664,Ages!$A$3:$AA$10,27,0),1.35*$L664+VLOOKUP($G664,Ages!$A$14:$AA$21,27,0)),"")</f>
        <v/>
      </c>
      <c r="N664" s="20"/>
      <c r="O664" s="20"/>
      <c r="P664" s="18" t="str">
        <f>IF(AND($N664&gt;0,$O664&gt;0),IF($F664="F",IF(SUM($N664,$O664)&lt;=35,1.33*($N664+$O664)-0.013*POWER(($N664+$O664),2)-2.5,0.546*($N664+$O664)+9.7),IF($F664="M",1.21*($N664+$O664)-0.008*POWER(($N664+$O664),2)-VLOOKUP($G664,Ages!$A$26:$B$33,2,0))),"")</f>
        <v/>
      </c>
    </row>
    <row r="665" spans="8:16" s="19" customFormat="1" x14ac:dyDescent="0.2">
      <c r="H665" s="20"/>
      <c r="I665" s="20"/>
      <c r="J665" s="18" t="str">
        <f t="shared" si="10"/>
        <v xml:space="preserve"> </v>
      </c>
      <c r="K665" s="20"/>
      <c r="L665" s="20"/>
      <c r="M665" s="18" t="str">
        <f>IF($L665&gt;0,IF($F665="F",1.11*$L665+VLOOKUP($G665,Ages!$A$3:$AA$10,27,0),1.35*$L665+VLOOKUP($G665,Ages!$A$14:$AA$21,27,0)),"")</f>
        <v/>
      </c>
      <c r="N665" s="20"/>
      <c r="O665" s="20"/>
      <c r="P665" s="18" t="str">
        <f>IF(AND($N665&gt;0,$O665&gt;0),IF($F665="F",IF(SUM($N665,$O665)&lt;=35,1.33*($N665+$O665)-0.013*POWER(($N665+$O665),2)-2.5,0.546*($N665+$O665)+9.7),IF($F665="M",1.21*($N665+$O665)-0.008*POWER(($N665+$O665),2)-VLOOKUP($G665,Ages!$A$26:$B$33,2,0))),"")</f>
        <v/>
      </c>
    </row>
    <row r="666" spans="8:16" s="19" customFormat="1" x14ac:dyDescent="0.2">
      <c r="H666" s="20"/>
      <c r="I666" s="20"/>
      <c r="J666" s="18" t="str">
        <f t="shared" si="10"/>
        <v xml:space="preserve"> </v>
      </c>
      <c r="K666" s="20"/>
      <c r="L666" s="20"/>
      <c r="M666" s="18" t="str">
        <f>IF($L666&gt;0,IF($F666="F",1.11*$L666+VLOOKUP($G666,Ages!$A$3:$AA$10,27,0),1.35*$L666+VLOOKUP($G666,Ages!$A$14:$AA$21,27,0)),"")</f>
        <v/>
      </c>
      <c r="N666" s="20"/>
      <c r="O666" s="20"/>
      <c r="P666" s="18" t="str">
        <f>IF(AND($N666&gt;0,$O666&gt;0),IF($F666="F",IF(SUM($N666,$O666)&lt;=35,1.33*($N666+$O666)-0.013*POWER(($N666+$O666),2)-2.5,0.546*($N666+$O666)+9.7),IF($F666="M",1.21*($N666+$O666)-0.008*POWER(($N666+$O666),2)-VLOOKUP($G666,Ages!$A$26:$B$33,2,0))),"")</f>
        <v/>
      </c>
    </row>
    <row r="667" spans="8:16" s="19" customFormat="1" x14ac:dyDescent="0.2">
      <c r="H667" s="20"/>
      <c r="I667" s="20"/>
      <c r="J667" s="18" t="str">
        <f t="shared" si="10"/>
        <v xml:space="preserve"> </v>
      </c>
      <c r="K667" s="20"/>
      <c r="L667" s="20"/>
      <c r="M667" s="18" t="str">
        <f>IF($L667&gt;0,IF($F667="F",1.11*$L667+VLOOKUP($G667,Ages!$A$3:$AA$10,27,0),1.35*$L667+VLOOKUP($G667,Ages!$A$14:$AA$21,27,0)),"")</f>
        <v/>
      </c>
      <c r="N667" s="20"/>
      <c r="O667" s="20"/>
      <c r="P667" s="18" t="str">
        <f>IF(AND($N667&gt;0,$O667&gt;0),IF($F667="F",IF(SUM($N667,$O667)&lt;=35,1.33*($N667+$O667)-0.013*POWER(($N667+$O667),2)-2.5,0.546*($N667+$O667)+9.7),IF($F667="M",1.21*($N667+$O667)-0.008*POWER(($N667+$O667),2)-VLOOKUP($G667,Ages!$A$26:$B$33,2,0))),"")</f>
        <v/>
      </c>
    </row>
    <row r="668" spans="8:16" s="19" customFormat="1" x14ac:dyDescent="0.2">
      <c r="H668" s="20"/>
      <c r="I668" s="20"/>
      <c r="J668" s="18" t="str">
        <f t="shared" si="10"/>
        <v xml:space="preserve"> </v>
      </c>
      <c r="K668" s="20"/>
      <c r="L668" s="20"/>
      <c r="M668" s="18" t="str">
        <f>IF($L668&gt;0,IF($F668="F",1.11*$L668+VLOOKUP($G668,Ages!$A$3:$AA$10,27,0),1.35*$L668+VLOOKUP($G668,Ages!$A$14:$AA$21,27,0)),"")</f>
        <v/>
      </c>
      <c r="N668" s="20"/>
      <c r="O668" s="20"/>
      <c r="P668" s="18" t="str">
        <f>IF(AND($N668&gt;0,$O668&gt;0),IF($F668="F",IF(SUM($N668,$O668)&lt;=35,1.33*($N668+$O668)-0.013*POWER(($N668+$O668),2)-2.5,0.546*($N668+$O668)+9.7),IF($F668="M",1.21*($N668+$O668)-0.008*POWER(($N668+$O668),2)-VLOOKUP($G668,Ages!$A$26:$B$33,2,0))),"")</f>
        <v/>
      </c>
    </row>
    <row r="669" spans="8:16" s="19" customFormat="1" x14ac:dyDescent="0.2">
      <c r="H669" s="20"/>
      <c r="I669" s="20"/>
      <c r="J669" s="18" t="str">
        <f t="shared" si="10"/>
        <v xml:space="preserve"> </v>
      </c>
      <c r="K669" s="20"/>
      <c r="L669" s="20"/>
      <c r="M669" s="18" t="str">
        <f>IF($L669&gt;0,IF($F669="F",1.11*$L669+VLOOKUP($G669,Ages!$A$3:$AA$10,27,0),1.35*$L669+VLOOKUP($G669,Ages!$A$14:$AA$21,27,0)),"")</f>
        <v/>
      </c>
      <c r="N669" s="20"/>
      <c r="O669" s="20"/>
      <c r="P669" s="18" t="str">
        <f>IF(AND($N669&gt;0,$O669&gt;0),IF($F669="F",IF(SUM($N669,$O669)&lt;=35,1.33*($N669+$O669)-0.013*POWER(($N669+$O669),2)-2.5,0.546*($N669+$O669)+9.7),IF($F669="M",1.21*($N669+$O669)-0.008*POWER(($N669+$O669),2)-VLOOKUP($G669,Ages!$A$26:$B$33,2,0))),"")</f>
        <v/>
      </c>
    </row>
    <row r="670" spans="8:16" s="19" customFormat="1" x14ac:dyDescent="0.2">
      <c r="H670" s="20"/>
      <c r="I670" s="20"/>
      <c r="J670" s="18" t="str">
        <f t="shared" si="10"/>
        <v xml:space="preserve"> </v>
      </c>
      <c r="K670" s="20"/>
      <c r="L670" s="20"/>
      <c r="M670" s="18" t="str">
        <f>IF($L670&gt;0,IF($F670="F",1.11*$L670+VLOOKUP($G670,Ages!$A$3:$AA$10,27,0),1.35*$L670+VLOOKUP($G670,Ages!$A$14:$AA$21,27,0)),"")</f>
        <v/>
      </c>
      <c r="N670" s="20"/>
      <c r="O670" s="20"/>
      <c r="P670" s="18" t="str">
        <f>IF(AND($N670&gt;0,$O670&gt;0),IF($F670="F",IF(SUM($N670,$O670)&lt;=35,1.33*($N670+$O670)-0.013*POWER(($N670+$O670),2)-2.5,0.546*($N670+$O670)+9.7),IF($F670="M",1.21*($N670+$O670)-0.008*POWER(($N670+$O670),2)-VLOOKUP($G670,Ages!$A$26:$B$33,2,0))),"")</f>
        <v/>
      </c>
    </row>
    <row r="671" spans="8:16" s="19" customFormat="1" x14ac:dyDescent="0.2">
      <c r="H671" s="20"/>
      <c r="I671" s="20"/>
      <c r="J671" s="18" t="str">
        <f t="shared" si="10"/>
        <v xml:space="preserve"> </v>
      </c>
      <c r="K671" s="20"/>
      <c r="L671" s="20"/>
      <c r="M671" s="18" t="str">
        <f>IF($L671&gt;0,IF($F671="F",1.11*$L671+VLOOKUP($G671,Ages!$A$3:$AA$10,27,0),1.35*$L671+VLOOKUP($G671,Ages!$A$14:$AA$21,27,0)),"")</f>
        <v/>
      </c>
      <c r="N671" s="20"/>
      <c r="O671" s="20"/>
      <c r="P671" s="18" t="str">
        <f>IF(AND($N671&gt;0,$O671&gt;0),IF($F671="F",IF(SUM($N671,$O671)&lt;=35,1.33*($N671+$O671)-0.013*POWER(($N671+$O671),2)-2.5,0.546*($N671+$O671)+9.7),IF($F671="M",1.21*($N671+$O671)-0.008*POWER(($N671+$O671),2)-VLOOKUP($G671,Ages!$A$26:$B$33,2,0))),"")</f>
        <v/>
      </c>
    </row>
    <row r="672" spans="8:16" s="19" customFormat="1" x14ac:dyDescent="0.2">
      <c r="H672" s="20"/>
      <c r="I672" s="20"/>
      <c r="J672" s="18" t="str">
        <f t="shared" si="10"/>
        <v xml:space="preserve"> </v>
      </c>
      <c r="K672" s="20"/>
      <c r="L672" s="20"/>
      <c r="M672" s="18" t="str">
        <f>IF($L672&gt;0,IF($F672="F",1.11*$L672+VLOOKUP($G672,Ages!$A$3:$AA$10,27,0),1.35*$L672+VLOOKUP($G672,Ages!$A$14:$AA$21,27,0)),"")</f>
        <v/>
      </c>
      <c r="N672" s="20"/>
      <c r="O672" s="20"/>
      <c r="P672" s="18" t="str">
        <f>IF(AND($N672&gt;0,$O672&gt;0),IF($F672="F",IF(SUM($N672,$O672)&lt;=35,1.33*($N672+$O672)-0.013*POWER(($N672+$O672),2)-2.5,0.546*($N672+$O672)+9.7),IF($F672="M",1.21*($N672+$O672)-0.008*POWER(($N672+$O672),2)-VLOOKUP($G672,Ages!$A$26:$B$33,2,0))),"")</f>
        <v/>
      </c>
    </row>
    <row r="673" spans="8:16" s="19" customFormat="1" x14ac:dyDescent="0.2">
      <c r="H673" s="20"/>
      <c r="I673" s="20"/>
      <c r="J673" s="18" t="str">
        <f t="shared" si="10"/>
        <v xml:space="preserve"> </v>
      </c>
      <c r="K673" s="20"/>
      <c r="L673" s="20"/>
      <c r="M673" s="18" t="str">
        <f>IF($L673&gt;0,IF($F673="F",1.11*$L673+VLOOKUP($G673,Ages!$A$3:$AA$10,27,0),1.35*$L673+VLOOKUP($G673,Ages!$A$14:$AA$21,27,0)),"")</f>
        <v/>
      </c>
      <c r="N673" s="20"/>
      <c r="O673" s="20"/>
      <c r="P673" s="18" t="str">
        <f>IF(AND($N673&gt;0,$O673&gt;0),IF($F673="F",IF(SUM($N673,$O673)&lt;=35,1.33*($N673+$O673)-0.013*POWER(($N673+$O673),2)-2.5,0.546*($N673+$O673)+9.7),IF($F673="M",1.21*($N673+$O673)-0.008*POWER(($N673+$O673),2)-VLOOKUP($G673,Ages!$A$26:$B$33,2,0))),"")</f>
        <v/>
      </c>
    </row>
    <row r="674" spans="8:16" s="19" customFormat="1" x14ac:dyDescent="0.2">
      <c r="H674" s="20"/>
      <c r="I674" s="20"/>
      <c r="J674" s="18" t="str">
        <f t="shared" si="10"/>
        <v xml:space="preserve"> </v>
      </c>
      <c r="K674" s="20"/>
      <c r="L674" s="20"/>
      <c r="M674" s="18" t="str">
        <f>IF($L674&gt;0,IF($F674="F",1.11*$L674+VLOOKUP($G674,Ages!$A$3:$AA$10,27,0),1.35*$L674+VLOOKUP($G674,Ages!$A$14:$AA$21,27,0)),"")</f>
        <v/>
      </c>
      <c r="N674" s="20"/>
      <c r="O674" s="20"/>
      <c r="P674" s="18" t="str">
        <f>IF(AND($N674&gt;0,$O674&gt;0),IF($F674="F",IF(SUM($N674,$O674)&lt;=35,1.33*($N674+$O674)-0.013*POWER(($N674+$O674),2)-2.5,0.546*($N674+$O674)+9.7),IF($F674="M",1.21*($N674+$O674)-0.008*POWER(($N674+$O674),2)-VLOOKUP($G674,Ages!$A$26:$B$33,2,0))),"")</f>
        <v/>
      </c>
    </row>
    <row r="675" spans="8:16" s="19" customFormat="1" x14ac:dyDescent="0.2">
      <c r="H675" s="20"/>
      <c r="I675" s="20"/>
      <c r="J675" s="18" t="str">
        <f t="shared" si="10"/>
        <v xml:space="preserve"> </v>
      </c>
      <c r="K675" s="20"/>
      <c r="L675" s="20"/>
      <c r="M675" s="18" t="str">
        <f>IF($L675&gt;0,IF($F675="F",1.11*$L675+VLOOKUP($G675,Ages!$A$3:$AA$10,27,0),1.35*$L675+VLOOKUP($G675,Ages!$A$14:$AA$21,27,0)),"")</f>
        <v/>
      </c>
      <c r="N675" s="20"/>
      <c r="O675" s="20"/>
      <c r="P675" s="18" t="str">
        <f>IF(AND($N675&gt;0,$O675&gt;0),IF($F675="F",IF(SUM($N675,$O675)&lt;=35,1.33*($N675+$O675)-0.013*POWER(($N675+$O675),2)-2.5,0.546*($N675+$O675)+9.7),IF($F675="M",1.21*($N675+$O675)-0.008*POWER(($N675+$O675),2)-VLOOKUP($G675,Ages!$A$26:$B$33,2,0))),"")</f>
        <v/>
      </c>
    </row>
    <row r="676" spans="8:16" s="19" customFormat="1" x14ac:dyDescent="0.2">
      <c r="H676" s="20"/>
      <c r="I676" s="20"/>
      <c r="J676" s="18" t="str">
        <f t="shared" si="10"/>
        <v xml:space="preserve"> </v>
      </c>
      <c r="K676" s="20"/>
      <c r="L676" s="20"/>
      <c r="M676" s="18" t="str">
        <f>IF($L676&gt;0,IF($F676="F",1.11*$L676+VLOOKUP($G676,Ages!$A$3:$AA$10,27,0),1.35*$L676+VLOOKUP($G676,Ages!$A$14:$AA$21,27,0)),"")</f>
        <v/>
      </c>
      <c r="N676" s="20"/>
      <c r="O676" s="20"/>
      <c r="P676" s="18" t="str">
        <f>IF(AND($N676&gt;0,$O676&gt;0),IF($F676="F",IF(SUM($N676,$O676)&lt;=35,1.33*($N676+$O676)-0.013*POWER(($N676+$O676),2)-2.5,0.546*($N676+$O676)+9.7),IF($F676="M",1.21*($N676+$O676)-0.008*POWER(($N676+$O676),2)-VLOOKUP($G676,Ages!$A$26:$B$33,2,0))),"")</f>
        <v/>
      </c>
    </row>
    <row r="677" spans="8:16" s="19" customFormat="1" x14ac:dyDescent="0.2">
      <c r="H677" s="20"/>
      <c r="I677" s="20"/>
      <c r="J677" s="18" t="str">
        <f t="shared" si="10"/>
        <v xml:space="preserve"> </v>
      </c>
      <c r="K677" s="20"/>
      <c r="L677" s="20"/>
      <c r="M677" s="18" t="str">
        <f>IF($L677&gt;0,IF($F677="F",1.11*$L677+VLOOKUP($G677,Ages!$A$3:$AA$10,27,0),1.35*$L677+VLOOKUP($G677,Ages!$A$14:$AA$21,27,0)),"")</f>
        <v/>
      </c>
      <c r="N677" s="20"/>
      <c r="O677" s="20"/>
      <c r="P677" s="18" t="str">
        <f>IF(AND($N677&gt;0,$O677&gt;0),IF($F677="F",IF(SUM($N677,$O677)&lt;=35,1.33*($N677+$O677)-0.013*POWER(($N677+$O677),2)-2.5,0.546*($N677+$O677)+9.7),IF($F677="M",1.21*($N677+$O677)-0.008*POWER(($N677+$O677),2)-VLOOKUP($G677,Ages!$A$26:$B$33,2,0))),"")</f>
        <v/>
      </c>
    </row>
    <row r="678" spans="8:16" s="19" customFormat="1" x14ac:dyDescent="0.2">
      <c r="H678" s="20"/>
      <c r="I678" s="20"/>
      <c r="J678" s="18" t="str">
        <f t="shared" si="10"/>
        <v xml:space="preserve"> </v>
      </c>
      <c r="K678" s="20"/>
      <c r="L678" s="20"/>
      <c r="M678" s="18" t="str">
        <f>IF($L678&gt;0,IF($F678="F",1.11*$L678+VLOOKUP($G678,Ages!$A$3:$AA$10,27,0),1.35*$L678+VLOOKUP($G678,Ages!$A$14:$AA$21,27,0)),"")</f>
        <v/>
      </c>
      <c r="N678" s="20"/>
      <c r="O678" s="20"/>
      <c r="P678" s="18" t="str">
        <f>IF(AND($N678&gt;0,$O678&gt;0),IF($F678="F",IF(SUM($N678,$O678)&lt;=35,1.33*($N678+$O678)-0.013*POWER(($N678+$O678),2)-2.5,0.546*($N678+$O678)+9.7),IF($F678="M",1.21*($N678+$O678)-0.008*POWER(($N678+$O678),2)-VLOOKUP($G678,Ages!$A$26:$B$33,2,0))),"")</f>
        <v/>
      </c>
    </row>
    <row r="679" spans="8:16" s="19" customFormat="1" x14ac:dyDescent="0.2">
      <c r="H679" s="20"/>
      <c r="I679" s="20"/>
      <c r="J679" s="18" t="str">
        <f t="shared" si="10"/>
        <v xml:space="preserve"> </v>
      </c>
      <c r="K679" s="20"/>
      <c r="L679" s="20"/>
      <c r="M679" s="18" t="str">
        <f>IF($L679&gt;0,IF($F679="F",1.11*$L679+VLOOKUP($G679,Ages!$A$3:$AA$10,27,0),1.35*$L679+VLOOKUP($G679,Ages!$A$14:$AA$21,27,0)),"")</f>
        <v/>
      </c>
      <c r="N679" s="20"/>
      <c r="O679" s="20"/>
      <c r="P679" s="18" t="str">
        <f>IF(AND($N679&gt;0,$O679&gt;0),IF($F679="F",IF(SUM($N679,$O679)&lt;=35,1.33*($N679+$O679)-0.013*POWER(($N679+$O679),2)-2.5,0.546*($N679+$O679)+9.7),IF($F679="M",1.21*($N679+$O679)-0.008*POWER(($N679+$O679),2)-VLOOKUP($G679,Ages!$A$26:$B$33,2,0))),"")</f>
        <v/>
      </c>
    </row>
    <row r="680" spans="8:16" s="19" customFormat="1" x14ac:dyDescent="0.2">
      <c r="H680" s="20"/>
      <c r="I680" s="20"/>
      <c r="J680" s="18" t="str">
        <f t="shared" si="10"/>
        <v xml:space="preserve"> </v>
      </c>
      <c r="K680" s="20"/>
      <c r="L680" s="20"/>
      <c r="M680" s="18" t="str">
        <f>IF($L680&gt;0,IF($F680="F",1.11*$L680+VLOOKUP($G680,Ages!$A$3:$AA$10,27,0),1.35*$L680+VLOOKUP($G680,Ages!$A$14:$AA$21,27,0)),"")</f>
        <v/>
      </c>
      <c r="N680" s="20"/>
      <c r="O680" s="20"/>
      <c r="P680" s="18" t="str">
        <f>IF(AND($N680&gt;0,$O680&gt;0),IF($F680="F",IF(SUM($N680,$O680)&lt;=35,1.33*($N680+$O680)-0.013*POWER(($N680+$O680),2)-2.5,0.546*($N680+$O680)+9.7),IF($F680="M",1.21*($N680+$O680)-0.008*POWER(($N680+$O680),2)-VLOOKUP($G680,Ages!$A$26:$B$33,2,0))),"")</f>
        <v/>
      </c>
    </row>
    <row r="681" spans="8:16" s="19" customFormat="1" x14ac:dyDescent="0.2">
      <c r="H681" s="20"/>
      <c r="I681" s="20"/>
      <c r="J681" s="18" t="str">
        <f t="shared" si="10"/>
        <v xml:space="preserve"> </v>
      </c>
      <c r="K681" s="20"/>
      <c r="L681" s="20"/>
      <c r="M681" s="18" t="str">
        <f>IF($L681&gt;0,IF($F681="F",1.11*$L681+VLOOKUP($G681,Ages!$A$3:$AA$10,27,0),1.35*$L681+VLOOKUP($G681,Ages!$A$14:$AA$21,27,0)),"")</f>
        <v/>
      </c>
      <c r="N681" s="20"/>
      <c r="O681" s="20"/>
      <c r="P681" s="18" t="str">
        <f>IF(AND($N681&gt;0,$O681&gt;0),IF($F681="F",IF(SUM($N681,$O681)&lt;=35,1.33*($N681+$O681)-0.013*POWER(($N681+$O681),2)-2.5,0.546*($N681+$O681)+9.7),IF($F681="M",1.21*($N681+$O681)-0.008*POWER(($N681+$O681),2)-VLOOKUP($G681,Ages!$A$26:$B$33,2,0))),"")</f>
        <v/>
      </c>
    </row>
    <row r="682" spans="8:16" s="19" customFormat="1" x14ac:dyDescent="0.2">
      <c r="H682" s="20"/>
      <c r="I682" s="20"/>
      <c r="J682" s="18" t="str">
        <f t="shared" si="10"/>
        <v xml:space="preserve"> </v>
      </c>
      <c r="K682" s="20"/>
      <c r="L682" s="20"/>
      <c r="M682" s="18" t="str">
        <f>IF($L682&gt;0,IF($F682="F",1.11*$L682+VLOOKUP($G682,Ages!$A$3:$AA$10,27,0),1.35*$L682+VLOOKUP($G682,Ages!$A$14:$AA$21,27,0)),"")</f>
        <v/>
      </c>
      <c r="N682" s="20"/>
      <c r="O682" s="20"/>
      <c r="P682" s="18" t="str">
        <f>IF(AND($N682&gt;0,$O682&gt;0),IF($F682="F",IF(SUM($N682,$O682)&lt;=35,1.33*($N682+$O682)-0.013*POWER(($N682+$O682),2)-2.5,0.546*($N682+$O682)+9.7),IF($F682="M",1.21*($N682+$O682)-0.008*POWER(($N682+$O682),2)-VLOOKUP($G682,Ages!$A$26:$B$33,2,0))),"")</f>
        <v/>
      </c>
    </row>
    <row r="683" spans="8:16" s="19" customFormat="1" x14ac:dyDescent="0.2">
      <c r="H683" s="20"/>
      <c r="I683" s="20"/>
      <c r="J683" s="18" t="str">
        <f t="shared" si="10"/>
        <v xml:space="preserve"> </v>
      </c>
      <c r="K683" s="20"/>
      <c r="L683" s="20"/>
      <c r="M683" s="18" t="str">
        <f>IF($L683&gt;0,IF($F683="F",1.11*$L683+VLOOKUP($G683,Ages!$A$3:$AA$10,27,0),1.35*$L683+VLOOKUP($G683,Ages!$A$14:$AA$21,27,0)),"")</f>
        <v/>
      </c>
      <c r="N683" s="20"/>
      <c r="O683" s="20"/>
      <c r="P683" s="18" t="str">
        <f>IF(AND($N683&gt;0,$O683&gt;0),IF($F683="F",IF(SUM($N683,$O683)&lt;=35,1.33*($N683+$O683)-0.013*POWER(($N683+$O683),2)-2.5,0.546*($N683+$O683)+9.7),IF($F683="M",1.21*($N683+$O683)-0.008*POWER(($N683+$O683),2)-VLOOKUP($G683,Ages!$A$26:$B$33,2,0))),"")</f>
        <v/>
      </c>
    </row>
    <row r="684" spans="8:16" s="19" customFormat="1" x14ac:dyDescent="0.2">
      <c r="H684" s="20"/>
      <c r="I684" s="20"/>
      <c r="J684" s="18" t="str">
        <f t="shared" si="10"/>
        <v xml:space="preserve"> </v>
      </c>
      <c r="K684" s="20"/>
      <c r="L684" s="20"/>
      <c r="M684" s="18" t="str">
        <f>IF($L684&gt;0,IF($F684="F",1.11*$L684+VLOOKUP($G684,Ages!$A$3:$AA$10,27,0),1.35*$L684+VLOOKUP($G684,Ages!$A$14:$AA$21,27,0)),"")</f>
        <v/>
      </c>
      <c r="N684" s="20"/>
      <c r="O684" s="20"/>
      <c r="P684" s="18" t="str">
        <f>IF(AND($N684&gt;0,$O684&gt;0),IF($F684="F",IF(SUM($N684,$O684)&lt;=35,1.33*($N684+$O684)-0.013*POWER(($N684+$O684),2)-2.5,0.546*($N684+$O684)+9.7),IF($F684="M",1.21*($N684+$O684)-0.008*POWER(($N684+$O684),2)-VLOOKUP($G684,Ages!$A$26:$B$33,2,0))),"")</f>
        <v/>
      </c>
    </row>
    <row r="685" spans="8:16" s="19" customFormat="1" x14ac:dyDescent="0.2">
      <c r="H685" s="20"/>
      <c r="I685" s="20"/>
      <c r="J685" s="18" t="str">
        <f t="shared" si="10"/>
        <v xml:space="preserve"> </v>
      </c>
      <c r="K685" s="20"/>
      <c r="L685" s="20"/>
      <c r="M685" s="18" t="str">
        <f>IF($L685&gt;0,IF($F685="F",1.11*$L685+VLOOKUP($G685,Ages!$A$3:$AA$10,27,0),1.35*$L685+VLOOKUP($G685,Ages!$A$14:$AA$21,27,0)),"")</f>
        <v/>
      </c>
      <c r="N685" s="20"/>
      <c r="O685" s="20"/>
      <c r="P685" s="18" t="str">
        <f>IF(AND($N685&gt;0,$O685&gt;0),IF($F685="F",IF(SUM($N685,$O685)&lt;=35,1.33*($N685+$O685)-0.013*POWER(($N685+$O685),2)-2.5,0.546*($N685+$O685)+9.7),IF($F685="M",1.21*($N685+$O685)-0.008*POWER(($N685+$O685),2)-VLOOKUP($G685,Ages!$A$26:$B$33,2,0))),"")</f>
        <v/>
      </c>
    </row>
    <row r="686" spans="8:16" s="19" customFormat="1" x14ac:dyDescent="0.2">
      <c r="H686" s="20"/>
      <c r="I686" s="20"/>
      <c r="J686" s="18" t="str">
        <f t="shared" si="10"/>
        <v xml:space="preserve"> </v>
      </c>
      <c r="K686" s="20"/>
      <c r="L686" s="20"/>
      <c r="M686" s="18" t="str">
        <f>IF($L686&gt;0,IF($F686="F",1.11*$L686+VLOOKUP($G686,Ages!$A$3:$AA$10,27,0),1.35*$L686+VLOOKUP($G686,Ages!$A$14:$AA$21,27,0)),"")</f>
        <v/>
      </c>
      <c r="N686" s="20"/>
      <c r="O686" s="20"/>
      <c r="P686" s="18" t="str">
        <f>IF(AND($N686&gt;0,$O686&gt;0),IF($F686="F",IF(SUM($N686,$O686)&lt;=35,1.33*($N686+$O686)-0.013*POWER(($N686+$O686),2)-2.5,0.546*($N686+$O686)+9.7),IF($F686="M",1.21*($N686+$O686)-0.008*POWER(($N686+$O686),2)-VLOOKUP($G686,Ages!$A$26:$B$33,2,0))),"")</f>
        <v/>
      </c>
    </row>
    <row r="687" spans="8:16" s="19" customFormat="1" x14ac:dyDescent="0.2">
      <c r="H687" s="20"/>
      <c r="I687" s="20"/>
      <c r="J687" s="18" t="str">
        <f t="shared" si="10"/>
        <v xml:space="preserve"> </v>
      </c>
      <c r="K687" s="20"/>
      <c r="L687" s="20"/>
      <c r="M687" s="18" t="str">
        <f>IF($L687&gt;0,IF($F687="F",1.11*$L687+VLOOKUP($G687,Ages!$A$3:$AA$10,27,0),1.35*$L687+VLOOKUP($G687,Ages!$A$14:$AA$21,27,0)),"")</f>
        <v/>
      </c>
      <c r="N687" s="20"/>
      <c r="O687" s="20"/>
      <c r="P687" s="18" t="str">
        <f>IF(AND($N687&gt;0,$O687&gt;0),IF($F687="F",IF(SUM($N687,$O687)&lt;=35,1.33*($N687+$O687)-0.013*POWER(($N687+$O687),2)-2.5,0.546*($N687+$O687)+9.7),IF($F687="M",1.21*($N687+$O687)-0.008*POWER(($N687+$O687),2)-VLOOKUP($G687,Ages!$A$26:$B$33,2,0))),"")</f>
        <v/>
      </c>
    </row>
    <row r="688" spans="8:16" s="19" customFormat="1" x14ac:dyDescent="0.2">
      <c r="H688" s="20"/>
      <c r="I688" s="20"/>
      <c r="J688" s="18" t="str">
        <f t="shared" si="10"/>
        <v xml:space="preserve"> </v>
      </c>
      <c r="K688" s="20"/>
      <c r="L688" s="20"/>
      <c r="M688" s="18" t="str">
        <f>IF($L688&gt;0,IF($F688="F",1.11*$L688+VLOOKUP($G688,Ages!$A$3:$AA$10,27,0),1.35*$L688+VLOOKUP($G688,Ages!$A$14:$AA$21,27,0)),"")</f>
        <v/>
      </c>
      <c r="N688" s="20"/>
      <c r="O688" s="20"/>
      <c r="P688" s="18" t="str">
        <f>IF(AND($N688&gt;0,$O688&gt;0),IF($F688="F",IF(SUM($N688,$O688)&lt;=35,1.33*($N688+$O688)-0.013*POWER(($N688+$O688),2)-2.5,0.546*($N688+$O688)+9.7),IF($F688="M",1.21*($N688+$O688)-0.008*POWER(($N688+$O688),2)-VLOOKUP($G688,Ages!$A$26:$B$33,2,0))),"")</f>
        <v/>
      </c>
    </row>
    <row r="689" spans="8:16" s="19" customFormat="1" x14ac:dyDescent="0.2">
      <c r="H689" s="20"/>
      <c r="I689" s="20"/>
      <c r="J689" s="18" t="str">
        <f t="shared" si="10"/>
        <v xml:space="preserve"> </v>
      </c>
      <c r="K689" s="20"/>
      <c r="L689" s="20"/>
      <c r="M689" s="18" t="str">
        <f>IF($L689&gt;0,IF($F689="F",1.11*$L689+VLOOKUP($G689,Ages!$A$3:$AA$10,27,0),1.35*$L689+VLOOKUP($G689,Ages!$A$14:$AA$21,27,0)),"")</f>
        <v/>
      </c>
      <c r="N689" s="20"/>
      <c r="O689" s="20"/>
      <c r="P689" s="18" t="str">
        <f>IF(AND($N689&gt;0,$O689&gt;0),IF($F689="F",IF(SUM($N689,$O689)&lt;=35,1.33*($N689+$O689)-0.013*POWER(($N689+$O689),2)-2.5,0.546*($N689+$O689)+9.7),IF($F689="M",1.21*($N689+$O689)-0.008*POWER(($N689+$O689),2)-VLOOKUP($G689,Ages!$A$26:$B$33,2,0))),"")</f>
        <v/>
      </c>
    </row>
    <row r="690" spans="8:16" s="19" customFormat="1" x14ac:dyDescent="0.2">
      <c r="H690" s="20"/>
      <c r="I690" s="20"/>
      <c r="J690" s="18" t="str">
        <f t="shared" si="10"/>
        <v xml:space="preserve"> </v>
      </c>
      <c r="K690" s="20"/>
      <c r="L690" s="20"/>
      <c r="M690" s="18" t="str">
        <f>IF($L690&gt;0,IF($F690="F",1.11*$L690+VLOOKUP($G690,Ages!$A$3:$AA$10,27,0),1.35*$L690+VLOOKUP($G690,Ages!$A$14:$AA$21,27,0)),"")</f>
        <v/>
      </c>
      <c r="N690" s="20"/>
      <c r="O690" s="20"/>
      <c r="P690" s="18" t="str">
        <f>IF(AND($N690&gt;0,$O690&gt;0),IF($F690="F",IF(SUM($N690,$O690)&lt;=35,1.33*($N690+$O690)-0.013*POWER(($N690+$O690),2)-2.5,0.546*($N690+$O690)+9.7),IF($F690="M",1.21*($N690+$O690)-0.008*POWER(($N690+$O690),2)-VLOOKUP($G690,Ages!$A$26:$B$33,2,0))),"")</f>
        <v/>
      </c>
    </row>
    <row r="691" spans="8:16" s="19" customFormat="1" x14ac:dyDescent="0.2">
      <c r="H691" s="20"/>
      <c r="I691" s="20"/>
      <c r="J691" s="18" t="str">
        <f t="shared" si="10"/>
        <v xml:space="preserve"> </v>
      </c>
      <c r="K691" s="20"/>
      <c r="L691" s="20"/>
      <c r="M691" s="18" t="str">
        <f>IF($L691&gt;0,IF($F691="F",1.11*$L691+VLOOKUP($G691,Ages!$A$3:$AA$10,27,0),1.35*$L691+VLOOKUP($G691,Ages!$A$14:$AA$21,27,0)),"")</f>
        <v/>
      </c>
      <c r="N691" s="20"/>
      <c r="O691" s="20"/>
      <c r="P691" s="18" t="str">
        <f>IF(AND($N691&gt;0,$O691&gt;0),IF($F691="F",IF(SUM($N691,$O691)&lt;=35,1.33*($N691+$O691)-0.013*POWER(($N691+$O691),2)-2.5,0.546*($N691+$O691)+9.7),IF($F691="M",1.21*($N691+$O691)-0.008*POWER(($N691+$O691),2)-VLOOKUP($G691,Ages!$A$26:$B$33,2,0))),"")</f>
        <v/>
      </c>
    </row>
    <row r="692" spans="8:16" s="19" customFormat="1" x14ac:dyDescent="0.2">
      <c r="H692" s="20"/>
      <c r="I692" s="20"/>
      <c r="J692" s="18" t="str">
        <f t="shared" si="10"/>
        <v xml:space="preserve"> </v>
      </c>
      <c r="K692" s="20"/>
      <c r="L692" s="20"/>
      <c r="M692" s="18" t="str">
        <f>IF($L692&gt;0,IF($F692="F",1.11*$L692+VLOOKUP($G692,Ages!$A$3:$AA$10,27,0),1.35*$L692+VLOOKUP($G692,Ages!$A$14:$AA$21,27,0)),"")</f>
        <v/>
      </c>
      <c r="N692" s="20"/>
      <c r="O692" s="20"/>
      <c r="P692" s="18" t="str">
        <f>IF(AND($N692&gt;0,$O692&gt;0),IF($F692="F",IF(SUM($N692,$O692)&lt;=35,1.33*($N692+$O692)-0.013*POWER(($N692+$O692),2)-2.5,0.546*($N692+$O692)+9.7),IF($F692="M",1.21*($N692+$O692)-0.008*POWER(($N692+$O692),2)-VLOOKUP($G692,Ages!$A$26:$B$33,2,0))),"")</f>
        <v/>
      </c>
    </row>
    <row r="693" spans="8:16" s="19" customFormat="1" x14ac:dyDescent="0.2">
      <c r="H693" s="20"/>
      <c r="I693" s="20"/>
      <c r="J693" s="18" t="str">
        <f t="shared" si="10"/>
        <v xml:space="preserve"> </v>
      </c>
      <c r="K693" s="20"/>
      <c r="L693" s="20"/>
      <c r="M693" s="18" t="str">
        <f>IF($L693&gt;0,IF($F693="F",1.11*$L693+VLOOKUP($G693,Ages!$A$3:$AA$10,27,0),1.35*$L693+VLOOKUP($G693,Ages!$A$14:$AA$21,27,0)),"")</f>
        <v/>
      </c>
      <c r="N693" s="20"/>
      <c r="O693" s="20"/>
      <c r="P693" s="18" t="str">
        <f>IF(AND($N693&gt;0,$O693&gt;0),IF($F693="F",IF(SUM($N693,$O693)&lt;=35,1.33*($N693+$O693)-0.013*POWER(($N693+$O693),2)-2.5,0.546*($N693+$O693)+9.7),IF($F693="M",1.21*($N693+$O693)-0.008*POWER(($N693+$O693),2)-VLOOKUP($G693,Ages!$A$26:$B$33,2,0))),"")</f>
        <v/>
      </c>
    </row>
    <row r="694" spans="8:16" s="19" customFormat="1" x14ac:dyDescent="0.2">
      <c r="H694" s="20"/>
      <c r="I694" s="20"/>
      <c r="J694" s="18" t="str">
        <f t="shared" si="10"/>
        <v xml:space="preserve"> </v>
      </c>
      <c r="K694" s="20"/>
      <c r="L694" s="20"/>
      <c r="M694" s="18" t="str">
        <f>IF($L694&gt;0,IF($F694="F",1.11*$L694+VLOOKUP($G694,Ages!$A$3:$AA$10,27,0),1.35*$L694+VLOOKUP($G694,Ages!$A$14:$AA$21,27,0)),"")</f>
        <v/>
      </c>
      <c r="N694" s="20"/>
      <c r="O694" s="20"/>
      <c r="P694" s="18" t="str">
        <f>IF(AND($N694&gt;0,$O694&gt;0),IF($F694="F",IF(SUM($N694,$O694)&lt;=35,1.33*($N694+$O694)-0.013*POWER(($N694+$O694),2)-2.5,0.546*($N694+$O694)+9.7),IF($F694="M",1.21*($N694+$O694)-0.008*POWER(($N694+$O694),2)-VLOOKUP($G694,Ages!$A$26:$B$33,2,0))),"")</f>
        <v/>
      </c>
    </row>
    <row r="695" spans="8:16" s="19" customFormat="1" x14ac:dyDescent="0.2">
      <c r="H695" s="20"/>
      <c r="I695" s="20"/>
      <c r="J695" s="18" t="str">
        <f t="shared" si="10"/>
        <v xml:space="preserve"> </v>
      </c>
      <c r="K695" s="20"/>
      <c r="L695" s="20"/>
      <c r="M695" s="18" t="str">
        <f>IF($L695&gt;0,IF($F695="F",1.11*$L695+VLOOKUP($G695,Ages!$A$3:$AA$10,27,0),1.35*$L695+VLOOKUP($G695,Ages!$A$14:$AA$21,27,0)),"")</f>
        <v/>
      </c>
      <c r="N695" s="20"/>
      <c r="O695" s="20"/>
      <c r="P695" s="18" t="str">
        <f>IF(AND($N695&gt;0,$O695&gt;0),IF($F695="F",IF(SUM($N695,$O695)&lt;=35,1.33*($N695+$O695)-0.013*POWER(($N695+$O695),2)-2.5,0.546*($N695+$O695)+9.7),IF($F695="M",1.21*($N695+$O695)-0.008*POWER(($N695+$O695),2)-VLOOKUP($G695,Ages!$A$26:$B$33,2,0))),"")</f>
        <v/>
      </c>
    </row>
    <row r="696" spans="8:16" s="19" customFormat="1" x14ac:dyDescent="0.2">
      <c r="H696" s="20"/>
      <c r="I696" s="20"/>
      <c r="J696" s="18" t="str">
        <f t="shared" si="10"/>
        <v xml:space="preserve"> </v>
      </c>
      <c r="K696" s="20"/>
      <c r="L696" s="20"/>
      <c r="M696" s="18" t="str">
        <f>IF($L696&gt;0,IF($F696="F",1.11*$L696+VLOOKUP($G696,Ages!$A$3:$AA$10,27,0),1.35*$L696+VLOOKUP($G696,Ages!$A$14:$AA$21,27,0)),"")</f>
        <v/>
      </c>
      <c r="N696" s="20"/>
      <c r="O696" s="20"/>
      <c r="P696" s="18" t="str">
        <f>IF(AND($N696&gt;0,$O696&gt;0),IF($F696="F",IF(SUM($N696,$O696)&lt;=35,1.33*($N696+$O696)-0.013*POWER(($N696+$O696),2)-2.5,0.546*($N696+$O696)+9.7),IF($F696="M",1.21*($N696+$O696)-0.008*POWER(($N696+$O696),2)-VLOOKUP($G696,Ages!$A$26:$B$33,2,0))),"")</f>
        <v/>
      </c>
    </row>
    <row r="697" spans="8:16" s="19" customFormat="1" x14ac:dyDescent="0.2">
      <c r="H697" s="20"/>
      <c r="I697" s="20"/>
      <c r="J697" s="18" t="str">
        <f t="shared" si="10"/>
        <v xml:space="preserve"> </v>
      </c>
      <c r="K697" s="20"/>
      <c r="L697" s="20"/>
      <c r="M697" s="18" t="str">
        <f>IF($L697&gt;0,IF($F697="F",1.11*$L697+VLOOKUP($G697,Ages!$A$3:$AA$10,27,0),1.35*$L697+VLOOKUP($G697,Ages!$A$14:$AA$21,27,0)),"")</f>
        <v/>
      </c>
      <c r="N697" s="20"/>
      <c r="O697" s="20"/>
      <c r="P697" s="18" t="str">
        <f>IF(AND($N697&gt;0,$O697&gt;0),IF($F697="F",IF(SUM($N697,$O697)&lt;=35,1.33*($N697+$O697)-0.013*POWER(($N697+$O697),2)-2.5,0.546*($N697+$O697)+9.7),IF($F697="M",1.21*($N697+$O697)-0.008*POWER(($N697+$O697),2)-VLOOKUP($G697,Ages!$A$26:$B$33,2,0))),"")</f>
        <v/>
      </c>
    </row>
    <row r="698" spans="8:16" s="19" customFormat="1" x14ac:dyDescent="0.2">
      <c r="H698" s="20"/>
      <c r="I698" s="20"/>
      <c r="J698" s="18" t="str">
        <f t="shared" si="10"/>
        <v xml:space="preserve"> </v>
      </c>
      <c r="K698" s="20"/>
      <c r="L698" s="20"/>
      <c r="M698" s="18" t="str">
        <f>IF($L698&gt;0,IF($F698="F",1.11*$L698+VLOOKUP($G698,Ages!$A$3:$AA$10,27,0),1.35*$L698+VLOOKUP($G698,Ages!$A$14:$AA$21,27,0)),"")</f>
        <v/>
      </c>
      <c r="N698" s="20"/>
      <c r="O698" s="20"/>
      <c r="P698" s="18" t="str">
        <f>IF(AND($N698&gt;0,$O698&gt;0),IF($F698="F",IF(SUM($N698,$O698)&lt;=35,1.33*($N698+$O698)-0.013*POWER(($N698+$O698),2)-2.5,0.546*($N698+$O698)+9.7),IF($F698="M",1.21*($N698+$O698)-0.008*POWER(($N698+$O698),2)-VLOOKUP($G698,Ages!$A$26:$B$33,2,0))),"")</f>
        <v/>
      </c>
    </row>
    <row r="699" spans="8:16" s="19" customFormat="1" x14ac:dyDescent="0.2">
      <c r="H699" s="20"/>
      <c r="I699" s="20"/>
      <c r="J699" s="18" t="str">
        <f t="shared" si="10"/>
        <v xml:space="preserve"> </v>
      </c>
      <c r="K699" s="20"/>
      <c r="L699" s="20"/>
      <c r="M699" s="18" t="str">
        <f>IF($L699&gt;0,IF($F699="F",1.11*$L699+VLOOKUP($G699,Ages!$A$3:$AA$10,27,0),1.35*$L699+VLOOKUP($G699,Ages!$A$14:$AA$21,27,0)),"")</f>
        <v/>
      </c>
      <c r="N699" s="20"/>
      <c r="O699" s="20"/>
      <c r="P699" s="18" t="str">
        <f>IF(AND($N699&gt;0,$O699&gt;0),IF($F699="F",IF(SUM($N699,$O699)&lt;=35,1.33*($N699+$O699)-0.013*POWER(($N699+$O699),2)-2.5,0.546*($N699+$O699)+9.7),IF($F699="M",1.21*($N699+$O699)-0.008*POWER(($N699+$O699),2)-VLOOKUP($G699,Ages!$A$26:$B$33,2,0))),"")</f>
        <v/>
      </c>
    </row>
    <row r="700" spans="8:16" s="19" customFormat="1" x14ac:dyDescent="0.2">
      <c r="H700" s="20"/>
      <c r="I700" s="20"/>
      <c r="J700" s="18" t="str">
        <f t="shared" si="10"/>
        <v xml:space="preserve"> </v>
      </c>
      <c r="K700" s="20"/>
      <c r="L700" s="20"/>
      <c r="M700" s="18" t="str">
        <f>IF($L700&gt;0,IF($F700="F",1.11*$L700+VLOOKUP($G700,Ages!$A$3:$AA$10,27,0),1.35*$L700+VLOOKUP($G700,Ages!$A$14:$AA$21,27,0)),"")</f>
        <v/>
      </c>
      <c r="N700" s="20"/>
      <c r="O700" s="20"/>
      <c r="P700" s="18" t="str">
        <f>IF(AND($N700&gt;0,$O700&gt;0),IF($F700="F",IF(SUM($N700,$O700)&lt;=35,1.33*($N700+$O700)-0.013*POWER(($N700+$O700),2)-2.5,0.546*($N700+$O700)+9.7),IF($F700="M",1.21*($N700+$O700)-0.008*POWER(($N700+$O700),2)-VLOOKUP($G700,Ages!$A$26:$B$33,2,0))),"")</f>
        <v/>
      </c>
    </row>
    <row r="701" spans="8:16" s="19" customFormat="1" x14ac:dyDescent="0.2">
      <c r="H701" s="20"/>
      <c r="I701" s="20"/>
      <c r="J701" s="18" t="str">
        <f t="shared" si="10"/>
        <v xml:space="preserve"> </v>
      </c>
      <c r="K701" s="20"/>
      <c r="L701" s="20"/>
      <c r="M701" s="18" t="str">
        <f>IF($L701&gt;0,IF($F701="F",1.11*$L701+VLOOKUP($G701,Ages!$A$3:$AA$10,27,0),1.35*$L701+VLOOKUP($G701,Ages!$A$14:$AA$21,27,0)),"")</f>
        <v/>
      </c>
      <c r="N701" s="20"/>
      <c r="O701" s="20"/>
      <c r="P701" s="18" t="str">
        <f>IF(AND($N701&gt;0,$O701&gt;0),IF($F701="F",IF(SUM($N701,$O701)&lt;=35,1.33*($N701+$O701)-0.013*POWER(($N701+$O701),2)-2.5,0.546*($N701+$O701)+9.7),IF($F701="M",1.21*($N701+$O701)-0.008*POWER(($N701+$O701),2)-VLOOKUP($G701,Ages!$A$26:$B$33,2,0))),"")</f>
        <v/>
      </c>
    </row>
    <row r="702" spans="8:16" s="19" customFormat="1" x14ac:dyDescent="0.2">
      <c r="H702" s="20"/>
      <c r="I702" s="20"/>
      <c r="J702" s="18" t="str">
        <f t="shared" si="10"/>
        <v xml:space="preserve"> </v>
      </c>
      <c r="K702" s="20"/>
      <c r="L702" s="20"/>
      <c r="M702" s="18" t="str">
        <f>IF($L702&gt;0,IF($F702="F",1.11*$L702+VLOOKUP($G702,Ages!$A$3:$AA$10,27,0),1.35*$L702+VLOOKUP($G702,Ages!$A$14:$AA$21,27,0)),"")</f>
        <v/>
      </c>
      <c r="N702" s="20"/>
      <c r="O702" s="20"/>
      <c r="P702" s="18" t="str">
        <f>IF(AND($N702&gt;0,$O702&gt;0),IF($F702="F",IF(SUM($N702,$O702)&lt;=35,1.33*($N702+$O702)-0.013*POWER(($N702+$O702),2)-2.5,0.546*($N702+$O702)+9.7),IF($F702="M",1.21*($N702+$O702)-0.008*POWER(($N702+$O702),2)-VLOOKUP($G702,Ages!$A$26:$B$33,2,0))),"")</f>
        <v/>
      </c>
    </row>
    <row r="703" spans="8:16" s="19" customFormat="1" x14ac:dyDescent="0.2">
      <c r="H703" s="20"/>
      <c r="I703" s="20"/>
      <c r="J703" s="18" t="str">
        <f t="shared" si="10"/>
        <v xml:space="preserve"> </v>
      </c>
      <c r="K703" s="20"/>
      <c r="L703" s="20"/>
      <c r="M703" s="18" t="str">
        <f>IF($L703&gt;0,IF($F703="F",1.11*$L703+VLOOKUP($G703,Ages!$A$3:$AA$10,27,0),1.35*$L703+VLOOKUP($G703,Ages!$A$14:$AA$21,27,0)),"")</f>
        <v/>
      </c>
      <c r="N703" s="20"/>
      <c r="O703" s="20"/>
      <c r="P703" s="18" t="str">
        <f>IF(AND($N703&gt;0,$O703&gt;0),IF($F703="F",IF(SUM($N703,$O703)&lt;=35,1.33*($N703+$O703)-0.013*POWER(($N703+$O703),2)-2.5,0.546*($N703+$O703)+9.7),IF($F703="M",1.21*($N703+$O703)-0.008*POWER(($N703+$O703),2)-VLOOKUP($G703,Ages!$A$26:$B$33,2,0))),"")</f>
        <v/>
      </c>
    </row>
    <row r="704" spans="8:16" s="19" customFormat="1" x14ac:dyDescent="0.2">
      <c r="H704" s="20"/>
      <c r="I704" s="20"/>
      <c r="J704" s="18" t="str">
        <f t="shared" si="10"/>
        <v xml:space="preserve"> </v>
      </c>
      <c r="K704" s="20"/>
      <c r="L704" s="20"/>
      <c r="M704" s="18" t="str">
        <f>IF($L704&gt;0,IF($F704="F",1.11*$L704+VLOOKUP($G704,Ages!$A$3:$AA$10,27,0),1.35*$L704+VLOOKUP($G704,Ages!$A$14:$AA$21,27,0)),"")</f>
        <v/>
      </c>
      <c r="N704" s="20"/>
      <c r="O704" s="20"/>
      <c r="P704" s="18" t="str">
        <f>IF(AND($N704&gt;0,$O704&gt;0),IF($F704="F",IF(SUM($N704,$O704)&lt;=35,1.33*($N704+$O704)-0.013*POWER(($N704+$O704),2)-2.5,0.546*($N704+$O704)+9.7),IF($F704="M",1.21*($N704+$O704)-0.008*POWER(($N704+$O704),2)-VLOOKUP($G704,Ages!$A$26:$B$33,2,0))),"")</f>
        <v/>
      </c>
    </row>
    <row r="705" spans="8:16" s="19" customFormat="1" x14ac:dyDescent="0.2">
      <c r="H705" s="20"/>
      <c r="I705" s="20"/>
      <c r="J705" s="18" t="str">
        <f t="shared" si="10"/>
        <v xml:space="preserve"> </v>
      </c>
      <c r="K705" s="20"/>
      <c r="L705" s="20"/>
      <c r="M705" s="18" t="str">
        <f>IF($L705&gt;0,IF($F705="F",1.11*$L705+VLOOKUP($G705,Ages!$A$3:$AA$10,27,0),1.35*$L705+VLOOKUP($G705,Ages!$A$14:$AA$21,27,0)),"")</f>
        <v/>
      </c>
      <c r="N705" s="20"/>
      <c r="O705" s="20"/>
      <c r="P705" s="18" t="str">
        <f>IF(AND($N705&gt;0,$O705&gt;0),IF($F705="F",IF(SUM($N705,$O705)&lt;=35,1.33*($N705+$O705)-0.013*POWER(($N705+$O705),2)-2.5,0.546*($N705+$O705)+9.7),IF($F705="M",1.21*($N705+$O705)-0.008*POWER(($N705+$O705),2)-VLOOKUP($G705,Ages!$A$26:$B$33,2,0))),"")</f>
        <v/>
      </c>
    </row>
    <row r="706" spans="8:16" s="19" customFormat="1" x14ac:dyDescent="0.2">
      <c r="H706" s="20"/>
      <c r="I706" s="20"/>
      <c r="J706" s="18" t="str">
        <f t="shared" si="10"/>
        <v xml:space="preserve"> </v>
      </c>
      <c r="K706" s="20"/>
      <c r="L706" s="20"/>
      <c r="M706" s="18" t="str">
        <f>IF($L706&gt;0,IF($F706="F",1.11*$L706+VLOOKUP($G706,Ages!$A$3:$AA$10,27,0),1.35*$L706+VLOOKUP($G706,Ages!$A$14:$AA$21,27,0)),"")</f>
        <v/>
      </c>
      <c r="N706" s="20"/>
      <c r="O706" s="20"/>
      <c r="P706" s="18" t="str">
        <f>IF(AND($N706&gt;0,$O706&gt;0),IF($F706="F",IF(SUM($N706,$O706)&lt;=35,1.33*($N706+$O706)-0.013*POWER(($N706+$O706),2)-2.5,0.546*($N706+$O706)+9.7),IF($F706="M",1.21*($N706+$O706)-0.008*POWER(($N706+$O706),2)-VLOOKUP($G706,Ages!$A$26:$B$33,2,0))),"")</f>
        <v/>
      </c>
    </row>
    <row r="707" spans="8:16" s="19" customFormat="1" x14ac:dyDescent="0.2">
      <c r="H707" s="20"/>
      <c r="I707" s="20"/>
      <c r="J707" s="18" t="str">
        <f t="shared" si="10"/>
        <v xml:space="preserve"> </v>
      </c>
      <c r="K707" s="20"/>
      <c r="L707" s="20"/>
      <c r="M707" s="18" t="str">
        <f>IF($L707&gt;0,IF($F707="F",1.11*$L707+VLOOKUP($G707,Ages!$A$3:$AA$10,27,0),1.35*$L707+VLOOKUP($G707,Ages!$A$14:$AA$21,27,0)),"")</f>
        <v/>
      </c>
      <c r="N707" s="20"/>
      <c r="O707" s="20"/>
      <c r="P707" s="18" t="str">
        <f>IF(AND($N707&gt;0,$O707&gt;0),IF($F707="F",IF(SUM($N707,$O707)&lt;=35,1.33*($N707+$O707)-0.013*POWER(($N707+$O707),2)-2.5,0.546*($N707+$O707)+9.7),IF($F707="M",1.21*($N707+$O707)-0.008*POWER(($N707+$O707),2)-VLOOKUP($G707,Ages!$A$26:$B$33,2,0))),"")</f>
        <v/>
      </c>
    </row>
    <row r="708" spans="8:16" s="19" customFormat="1" x14ac:dyDescent="0.2">
      <c r="H708" s="20"/>
      <c r="I708" s="20"/>
      <c r="J708" s="18" t="str">
        <f t="shared" si="10"/>
        <v xml:space="preserve"> </v>
      </c>
      <c r="K708" s="20"/>
      <c r="L708" s="20"/>
      <c r="M708" s="18" t="str">
        <f>IF($L708&gt;0,IF($F708="F",1.11*$L708+VLOOKUP($G708,Ages!$A$3:$AA$10,27,0),1.35*$L708+VLOOKUP($G708,Ages!$A$14:$AA$21,27,0)),"")</f>
        <v/>
      </c>
      <c r="N708" s="20"/>
      <c r="O708" s="20"/>
      <c r="P708" s="18" t="str">
        <f>IF(AND($N708&gt;0,$O708&gt;0),IF($F708="F",IF(SUM($N708,$O708)&lt;=35,1.33*($N708+$O708)-0.013*POWER(($N708+$O708),2)-2.5,0.546*($N708+$O708)+9.7),IF($F708="M",1.21*($N708+$O708)-0.008*POWER(($N708+$O708),2)-VLOOKUP($G708,Ages!$A$26:$B$33,2,0))),"")</f>
        <v/>
      </c>
    </row>
    <row r="709" spans="8:16" s="19" customFormat="1" x14ac:dyDescent="0.2">
      <c r="H709" s="20"/>
      <c r="I709" s="20"/>
      <c r="J709" s="18" t="str">
        <f t="shared" si="10"/>
        <v xml:space="preserve"> </v>
      </c>
      <c r="K709" s="20"/>
      <c r="L709" s="20"/>
      <c r="M709" s="18" t="str">
        <f>IF($L709&gt;0,IF($F709="F",1.11*$L709+VLOOKUP($G709,Ages!$A$3:$AA$10,27,0),1.35*$L709+VLOOKUP($G709,Ages!$A$14:$AA$21,27,0)),"")</f>
        <v/>
      </c>
      <c r="N709" s="20"/>
      <c r="O709" s="20"/>
      <c r="P709" s="18" t="str">
        <f>IF(AND($N709&gt;0,$O709&gt;0),IF($F709="F",IF(SUM($N709,$O709)&lt;=35,1.33*($N709+$O709)-0.013*POWER(($N709+$O709),2)-2.5,0.546*($N709+$O709)+9.7),IF($F709="M",1.21*($N709+$O709)-0.008*POWER(($N709+$O709),2)-VLOOKUP($G709,Ages!$A$26:$B$33,2,0))),"")</f>
        <v/>
      </c>
    </row>
    <row r="710" spans="8:16" s="19" customFormat="1" x14ac:dyDescent="0.2">
      <c r="H710" s="20"/>
      <c r="I710" s="20"/>
      <c r="J710" s="18" t="str">
        <f t="shared" si="10"/>
        <v xml:space="preserve"> </v>
      </c>
      <c r="K710" s="20"/>
      <c r="L710" s="20"/>
      <c r="M710" s="18" t="str">
        <f>IF($L710&gt;0,IF($F710="F",1.11*$L710+VLOOKUP($G710,Ages!$A$3:$AA$10,27,0),1.35*$L710+VLOOKUP($G710,Ages!$A$14:$AA$21,27,0)),"")</f>
        <v/>
      </c>
      <c r="N710" s="20"/>
      <c r="O710" s="20"/>
      <c r="P710" s="18" t="str">
        <f>IF(AND($N710&gt;0,$O710&gt;0),IF($F710="F",IF(SUM($N710,$O710)&lt;=35,1.33*($N710+$O710)-0.013*POWER(($N710+$O710),2)-2.5,0.546*($N710+$O710)+9.7),IF($F710="M",1.21*($N710+$O710)-0.008*POWER(($N710+$O710),2)-VLOOKUP($G710,Ages!$A$26:$B$33,2,0))),"")</f>
        <v/>
      </c>
    </row>
    <row r="711" spans="8:16" s="19" customFormat="1" x14ac:dyDescent="0.2">
      <c r="H711" s="20"/>
      <c r="I711" s="20"/>
      <c r="J711" s="18" t="str">
        <f t="shared" ref="J711:J774" si="11">IF(AND(H711&gt;0,I711&gt;0),(I711/(H711*H711))*703, " ")</f>
        <v xml:space="preserve"> </v>
      </c>
      <c r="K711" s="20"/>
      <c r="L711" s="20"/>
      <c r="M711" s="18" t="str">
        <f>IF($L711&gt;0,IF($F711="F",1.11*$L711+VLOOKUP($G711,Ages!$A$3:$AA$10,27,0),1.35*$L711+VLOOKUP($G711,Ages!$A$14:$AA$21,27,0)),"")</f>
        <v/>
      </c>
      <c r="N711" s="20"/>
      <c r="O711" s="20"/>
      <c r="P711" s="18" t="str">
        <f>IF(AND($N711&gt;0,$O711&gt;0),IF($F711="F",IF(SUM($N711,$O711)&lt;=35,1.33*($N711+$O711)-0.013*POWER(($N711+$O711),2)-2.5,0.546*($N711+$O711)+9.7),IF($F711="M",1.21*($N711+$O711)-0.008*POWER(($N711+$O711),2)-VLOOKUP($G711,Ages!$A$26:$B$33,2,0))),"")</f>
        <v/>
      </c>
    </row>
    <row r="712" spans="8:16" s="19" customFormat="1" x14ac:dyDescent="0.2">
      <c r="H712" s="20"/>
      <c r="I712" s="20"/>
      <c r="J712" s="18" t="str">
        <f t="shared" si="11"/>
        <v xml:space="preserve"> </v>
      </c>
      <c r="K712" s="20"/>
      <c r="L712" s="20"/>
      <c r="M712" s="18" t="str">
        <f>IF($L712&gt;0,IF($F712="F",1.11*$L712+VLOOKUP($G712,Ages!$A$3:$AA$10,27,0),1.35*$L712+VLOOKUP($G712,Ages!$A$14:$AA$21,27,0)),"")</f>
        <v/>
      </c>
      <c r="N712" s="20"/>
      <c r="O712" s="20"/>
      <c r="P712" s="18" t="str">
        <f>IF(AND($N712&gt;0,$O712&gt;0),IF($F712="F",IF(SUM($N712,$O712)&lt;=35,1.33*($N712+$O712)-0.013*POWER(($N712+$O712),2)-2.5,0.546*($N712+$O712)+9.7),IF($F712="M",1.21*($N712+$O712)-0.008*POWER(($N712+$O712),2)-VLOOKUP($G712,Ages!$A$26:$B$33,2,0))),"")</f>
        <v/>
      </c>
    </row>
    <row r="713" spans="8:16" s="19" customFormat="1" x14ac:dyDescent="0.2">
      <c r="H713" s="20"/>
      <c r="I713" s="20"/>
      <c r="J713" s="18" t="str">
        <f t="shared" si="11"/>
        <v xml:space="preserve"> </v>
      </c>
      <c r="K713" s="20"/>
      <c r="L713" s="20"/>
      <c r="M713" s="18" t="str">
        <f>IF($L713&gt;0,IF($F713="F",1.11*$L713+VLOOKUP($G713,Ages!$A$3:$AA$10,27,0),1.35*$L713+VLOOKUP($G713,Ages!$A$14:$AA$21,27,0)),"")</f>
        <v/>
      </c>
      <c r="N713" s="20"/>
      <c r="O713" s="20"/>
      <c r="P713" s="18" t="str">
        <f>IF(AND($N713&gt;0,$O713&gt;0),IF($F713="F",IF(SUM($N713,$O713)&lt;=35,1.33*($N713+$O713)-0.013*POWER(($N713+$O713),2)-2.5,0.546*($N713+$O713)+9.7),IF($F713="M",1.21*($N713+$O713)-0.008*POWER(($N713+$O713),2)-VLOOKUP($G713,Ages!$A$26:$B$33,2,0))),"")</f>
        <v/>
      </c>
    </row>
    <row r="714" spans="8:16" s="19" customFormat="1" x14ac:dyDescent="0.2">
      <c r="H714" s="20"/>
      <c r="I714" s="20"/>
      <c r="J714" s="18" t="str">
        <f t="shared" si="11"/>
        <v xml:space="preserve"> </v>
      </c>
      <c r="K714" s="20"/>
      <c r="L714" s="20"/>
      <c r="M714" s="18" t="str">
        <f>IF($L714&gt;0,IF($F714="F",1.11*$L714+VLOOKUP($G714,Ages!$A$3:$AA$10,27,0),1.35*$L714+VLOOKUP($G714,Ages!$A$14:$AA$21,27,0)),"")</f>
        <v/>
      </c>
      <c r="N714" s="20"/>
      <c r="O714" s="20"/>
      <c r="P714" s="18" t="str">
        <f>IF(AND($N714&gt;0,$O714&gt;0),IF($F714="F",IF(SUM($N714,$O714)&lt;=35,1.33*($N714+$O714)-0.013*POWER(($N714+$O714),2)-2.5,0.546*($N714+$O714)+9.7),IF($F714="M",1.21*($N714+$O714)-0.008*POWER(($N714+$O714),2)-VLOOKUP($G714,Ages!$A$26:$B$33,2,0))),"")</f>
        <v/>
      </c>
    </row>
    <row r="715" spans="8:16" s="19" customFormat="1" x14ac:dyDescent="0.2">
      <c r="H715" s="20"/>
      <c r="I715" s="20"/>
      <c r="J715" s="18" t="str">
        <f t="shared" si="11"/>
        <v xml:space="preserve"> </v>
      </c>
      <c r="K715" s="20"/>
      <c r="L715" s="20"/>
      <c r="M715" s="18" t="str">
        <f>IF($L715&gt;0,IF($F715="F",1.11*$L715+VLOOKUP($G715,Ages!$A$3:$AA$10,27,0),1.35*$L715+VLOOKUP($G715,Ages!$A$14:$AA$21,27,0)),"")</f>
        <v/>
      </c>
      <c r="N715" s="20"/>
      <c r="O715" s="20"/>
      <c r="P715" s="18" t="str">
        <f>IF(AND($N715&gt;0,$O715&gt;0),IF($F715="F",IF(SUM($N715,$O715)&lt;=35,1.33*($N715+$O715)-0.013*POWER(($N715+$O715),2)-2.5,0.546*($N715+$O715)+9.7),IF($F715="M",1.21*($N715+$O715)-0.008*POWER(($N715+$O715),2)-VLOOKUP($G715,Ages!$A$26:$B$33,2,0))),"")</f>
        <v/>
      </c>
    </row>
    <row r="716" spans="8:16" s="19" customFormat="1" x14ac:dyDescent="0.2">
      <c r="H716" s="20"/>
      <c r="I716" s="20"/>
      <c r="J716" s="18" t="str">
        <f t="shared" si="11"/>
        <v xml:space="preserve"> </v>
      </c>
      <c r="K716" s="20"/>
      <c r="L716" s="20"/>
      <c r="M716" s="18" t="str">
        <f>IF($L716&gt;0,IF($F716="F",1.11*$L716+VLOOKUP($G716,Ages!$A$3:$AA$10,27,0),1.35*$L716+VLOOKUP($G716,Ages!$A$14:$AA$21,27,0)),"")</f>
        <v/>
      </c>
      <c r="N716" s="20"/>
      <c r="O716" s="20"/>
      <c r="P716" s="18" t="str">
        <f>IF(AND($N716&gt;0,$O716&gt;0),IF($F716="F",IF(SUM($N716,$O716)&lt;=35,1.33*($N716+$O716)-0.013*POWER(($N716+$O716),2)-2.5,0.546*($N716+$O716)+9.7),IF($F716="M",1.21*($N716+$O716)-0.008*POWER(($N716+$O716),2)-VLOOKUP($G716,Ages!$A$26:$B$33,2,0))),"")</f>
        <v/>
      </c>
    </row>
    <row r="717" spans="8:16" s="19" customFormat="1" x14ac:dyDescent="0.2">
      <c r="H717" s="20"/>
      <c r="I717" s="20"/>
      <c r="J717" s="18" t="str">
        <f t="shared" si="11"/>
        <v xml:space="preserve"> </v>
      </c>
      <c r="K717" s="20"/>
      <c r="L717" s="20"/>
      <c r="M717" s="18" t="str">
        <f>IF($L717&gt;0,IF($F717="F",1.11*$L717+VLOOKUP($G717,Ages!$A$3:$AA$10,27,0),1.35*$L717+VLOOKUP($G717,Ages!$A$14:$AA$21,27,0)),"")</f>
        <v/>
      </c>
      <c r="N717" s="20"/>
      <c r="O717" s="20"/>
      <c r="P717" s="18" t="str">
        <f>IF(AND($N717&gt;0,$O717&gt;0),IF($F717="F",IF(SUM($N717,$O717)&lt;=35,1.33*($N717+$O717)-0.013*POWER(($N717+$O717),2)-2.5,0.546*($N717+$O717)+9.7),IF($F717="M",1.21*($N717+$O717)-0.008*POWER(($N717+$O717),2)-VLOOKUP($G717,Ages!$A$26:$B$33,2,0))),"")</f>
        <v/>
      </c>
    </row>
    <row r="718" spans="8:16" s="19" customFormat="1" x14ac:dyDescent="0.2">
      <c r="H718" s="20"/>
      <c r="I718" s="20"/>
      <c r="J718" s="18" t="str">
        <f t="shared" si="11"/>
        <v xml:space="preserve"> </v>
      </c>
      <c r="K718" s="20"/>
      <c r="L718" s="20"/>
      <c r="M718" s="18" t="str">
        <f>IF($L718&gt;0,IF($F718="F",1.11*$L718+VLOOKUP($G718,Ages!$A$3:$AA$10,27,0),1.35*$L718+VLOOKUP($G718,Ages!$A$14:$AA$21,27,0)),"")</f>
        <v/>
      </c>
      <c r="N718" s="20"/>
      <c r="O718" s="20"/>
      <c r="P718" s="18" t="str">
        <f>IF(AND($N718&gt;0,$O718&gt;0),IF($F718="F",IF(SUM($N718,$O718)&lt;=35,1.33*($N718+$O718)-0.013*POWER(($N718+$O718),2)-2.5,0.546*($N718+$O718)+9.7),IF($F718="M",1.21*($N718+$O718)-0.008*POWER(($N718+$O718),2)-VLOOKUP($G718,Ages!$A$26:$B$33,2,0))),"")</f>
        <v/>
      </c>
    </row>
    <row r="719" spans="8:16" s="19" customFormat="1" x14ac:dyDescent="0.2">
      <c r="H719" s="20"/>
      <c r="I719" s="20"/>
      <c r="J719" s="18" t="str">
        <f t="shared" si="11"/>
        <v xml:space="preserve"> </v>
      </c>
      <c r="K719" s="20"/>
      <c r="L719" s="20"/>
      <c r="M719" s="18" t="str">
        <f>IF($L719&gt;0,IF($F719="F",1.11*$L719+VLOOKUP($G719,Ages!$A$3:$AA$10,27,0),1.35*$L719+VLOOKUP($G719,Ages!$A$14:$AA$21,27,0)),"")</f>
        <v/>
      </c>
      <c r="N719" s="20"/>
      <c r="O719" s="20"/>
      <c r="P719" s="18" t="str">
        <f>IF(AND($N719&gt;0,$O719&gt;0),IF($F719="F",IF(SUM($N719,$O719)&lt;=35,1.33*($N719+$O719)-0.013*POWER(($N719+$O719),2)-2.5,0.546*($N719+$O719)+9.7),IF($F719="M",1.21*($N719+$O719)-0.008*POWER(($N719+$O719),2)-VLOOKUP($G719,Ages!$A$26:$B$33,2,0))),"")</f>
        <v/>
      </c>
    </row>
    <row r="720" spans="8:16" s="19" customFormat="1" x14ac:dyDescent="0.2">
      <c r="H720" s="20"/>
      <c r="I720" s="20"/>
      <c r="J720" s="18" t="str">
        <f t="shared" si="11"/>
        <v xml:space="preserve"> </v>
      </c>
      <c r="K720" s="20"/>
      <c r="L720" s="20"/>
      <c r="M720" s="18" t="str">
        <f>IF($L720&gt;0,IF($F720="F",1.11*$L720+VLOOKUP($G720,Ages!$A$3:$AA$10,27,0),1.35*$L720+VLOOKUP($G720,Ages!$A$14:$AA$21,27,0)),"")</f>
        <v/>
      </c>
      <c r="N720" s="20"/>
      <c r="O720" s="20"/>
      <c r="P720" s="18" t="str">
        <f>IF(AND($N720&gt;0,$O720&gt;0),IF($F720="F",IF(SUM($N720,$O720)&lt;=35,1.33*($N720+$O720)-0.013*POWER(($N720+$O720),2)-2.5,0.546*($N720+$O720)+9.7),IF($F720="M",1.21*($N720+$O720)-0.008*POWER(($N720+$O720),2)-VLOOKUP($G720,Ages!$A$26:$B$33,2,0))),"")</f>
        <v/>
      </c>
    </row>
    <row r="721" spans="8:16" s="19" customFormat="1" x14ac:dyDescent="0.2">
      <c r="H721" s="20"/>
      <c r="I721" s="20"/>
      <c r="J721" s="18" t="str">
        <f t="shared" si="11"/>
        <v xml:space="preserve"> </v>
      </c>
      <c r="K721" s="20"/>
      <c r="L721" s="20"/>
      <c r="M721" s="18" t="str">
        <f>IF($L721&gt;0,IF($F721="F",1.11*$L721+VLOOKUP($G721,Ages!$A$3:$AA$10,27,0),1.35*$L721+VLOOKUP($G721,Ages!$A$14:$AA$21,27,0)),"")</f>
        <v/>
      </c>
      <c r="N721" s="20"/>
      <c r="O721" s="20"/>
      <c r="P721" s="18" t="str">
        <f>IF(AND($N721&gt;0,$O721&gt;0),IF($F721="F",IF(SUM($N721,$O721)&lt;=35,1.33*($N721+$O721)-0.013*POWER(($N721+$O721),2)-2.5,0.546*($N721+$O721)+9.7),IF($F721="M",1.21*($N721+$O721)-0.008*POWER(($N721+$O721),2)-VLOOKUP($G721,Ages!$A$26:$B$33,2,0))),"")</f>
        <v/>
      </c>
    </row>
    <row r="722" spans="8:16" s="19" customFormat="1" x14ac:dyDescent="0.2">
      <c r="H722" s="20"/>
      <c r="I722" s="20"/>
      <c r="J722" s="18" t="str">
        <f t="shared" si="11"/>
        <v xml:space="preserve"> </v>
      </c>
      <c r="K722" s="20"/>
      <c r="L722" s="20"/>
      <c r="M722" s="18" t="str">
        <f>IF($L722&gt;0,IF($F722="F",1.11*$L722+VLOOKUP($G722,Ages!$A$3:$AA$10,27,0),1.35*$L722+VLOOKUP($G722,Ages!$A$14:$AA$21,27,0)),"")</f>
        <v/>
      </c>
      <c r="N722" s="20"/>
      <c r="O722" s="20"/>
      <c r="P722" s="18" t="str">
        <f>IF(AND($N722&gt;0,$O722&gt;0),IF($F722="F",IF(SUM($N722,$O722)&lt;=35,1.33*($N722+$O722)-0.013*POWER(($N722+$O722),2)-2.5,0.546*($N722+$O722)+9.7),IF($F722="M",1.21*($N722+$O722)-0.008*POWER(($N722+$O722),2)-VLOOKUP($G722,Ages!$A$26:$B$33,2,0))),"")</f>
        <v/>
      </c>
    </row>
    <row r="723" spans="8:16" s="19" customFormat="1" x14ac:dyDescent="0.2">
      <c r="H723" s="20"/>
      <c r="I723" s="20"/>
      <c r="J723" s="18" t="str">
        <f t="shared" si="11"/>
        <v xml:space="preserve"> </v>
      </c>
      <c r="K723" s="20"/>
      <c r="L723" s="20"/>
      <c r="M723" s="18" t="str">
        <f>IF($L723&gt;0,IF($F723="F",1.11*$L723+VLOOKUP($G723,Ages!$A$3:$AA$10,27,0),1.35*$L723+VLOOKUP($G723,Ages!$A$14:$AA$21,27,0)),"")</f>
        <v/>
      </c>
      <c r="N723" s="20"/>
      <c r="O723" s="20"/>
      <c r="P723" s="18" t="str">
        <f>IF(AND($N723&gt;0,$O723&gt;0),IF($F723="F",IF(SUM($N723,$O723)&lt;=35,1.33*($N723+$O723)-0.013*POWER(($N723+$O723),2)-2.5,0.546*($N723+$O723)+9.7),IF($F723="M",1.21*($N723+$O723)-0.008*POWER(($N723+$O723),2)-VLOOKUP($G723,Ages!$A$26:$B$33,2,0))),"")</f>
        <v/>
      </c>
    </row>
    <row r="724" spans="8:16" s="19" customFormat="1" x14ac:dyDescent="0.2">
      <c r="H724" s="20"/>
      <c r="I724" s="20"/>
      <c r="J724" s="18" t="str">
        <f t="shared" si="11"/>
        <v xml:space="preserve"> </v>
      </c>
      <c r="K724" s="20"/>
      <c r="L724" s="20"/>
      <c r="M724" s="18" t="str">
        <f>IF($L724&gt;0,IF($F724="F",1.11*$L724+VLOOKUP($G724,Ages!$A$3:$AA$10,27,0),1.35*$L724+VLOOKUP($G724,Ages!$A$14:$AA$21,27,0)),"")</f>
        <v/>
      </c>
      <c r="N724" s="20"/>
      <c r="O724" s="20"/>
      <c r="P724" s="18" t="str">
        <f>IF(AND($N724&gt;0,$O724&gt;0),IF($F724="F",IF(SUM($N724,$O724)&lt;=35,1.33*($N724+$O724)-0.013*POWER(($N724+$O724),2)-2.5,0.546*($N724+$O724)+9.7),IF($F724="M",1.21*($N724+$O724)-0.008*POWER(($N724+$O724),2)-VLOOKUP($G724,Ages!$A$26:$B$33,2,0))),"")</f>
        <v/>
      </c>
    </row>
    <row r="725" spans="8:16" s="19" customFormat="1" x14ac:dyDescent="0.2">
      <c r="H725" s="20"/>
      <c r="I725" s="20"/>
      <c r="J725" s="18" t="str">
        <f t="shared" si="11"/>
        <v xml:space="preserve"> </v>
      </c>
      <c r="K725" s="20"/>
      <c r="L725" s="20"/>
      <c r="M725" s="18" t="str">
        <f>IF($L725&gt;0,IF($F725="F",1.11*$L725+VLOOKUP($G725,Ages!$A$3:$AA$10,27,0),1.35*$L725+VLOOKUP($G725,Ages!$A$14:$AA$21,27,0)),"")</f>
        <v/>
      </c>
      <c r="N725" s="20"/>
      <c r="O725" s="20"/>
      <c r="P725" s="18" t="str">
        <f>IF(AND($N725&gt;0,$O725&gt;0),IF($F725="F",IF(SUM($N725,$O725)&lt;=35,1.33*($N725+$O725)-0.013*POWER(($N725+$O725),2)-2.5,0.546*($N725+$O725)+9.7),IF($F725="M",1.21*($N725+$O725)-0.008*POWER(($N725+$O725),2)-VLOOKUP($G725,Ages!$A$26:$B$33,2,0))),"")</f>
        <v/>
      </c>
    </row>
    <row r="726" spans="8:16" s="19" customFormat="1" x14ac:dyDescent="0.2">
      <c r="H726" s="20"/>
      <c r="I726" s="20"/>
      <c r="J726" s="18" t="str">
        <f t="shared" si="11"/>
        <v xml:space="preserve"> </v>
      </c>
      <c r="K726" s="20"/>
      <c r="L726" s="20"/>
      <c r="M726" s="18" t="str">
        <f>IF($L726&gt;0,IF($F726="F",1.11*$L726+VLOOKUP($G726,Ages!$A$3:$AA$10,27,0),1.35*$L726+VLOOKUP($G726,Ages!$A$14:$AA$21,27,0)),"")</f>
        <v/>
      </c>
      <c r="N726" s="20"/>
      <c r="O726" s="20"/>
      <c r="P726" s="18" t="str">
        <f>IF(AND($N726&gt;0,$O726&gt;0),IF($F726="F",IF(SUM($N726,$O726)&lt;=35,1.33*($N726+$O726)-0.013*POWER(($N726+$O726),2)-2.5,0.546*($N726+$O726)+9.7),IF($F726="M",1.21*($N726+$O726)-0.008*POWER(($N726+$O726),2)-VLOOKUP($G726,Ages!$A$26:$B$33,2,0))),"")</f>
        <v/>
      </c>
    </row>
    <row r="727" spans="8:16" s="19" customFormat="1" x14ac:dyDescent="0.2">
      <c r="H727" s="20"/>
      <c r="I727" s="20"/>
      <c r="J727" s="18" t="str">
        <f t="shared" si="11"/>
        <v xml:space="preserve"> </v>
      </c>
      <c r="K727" s="20"/>
      <c r="L727" s="20"/>
      <c r="M727" s="18" t="str">
        <f>IF($L727&gt;0,IF($F727="F",1.11*$L727+VLOOKUP($G727,Ages!$A$3:$AA$10,27,0),1.35*$L727+VLOOKUP($G727,Ages!$A$14:$AA$21,27,0)),"")</f>
        <v/>
      </c>
      <c r="N727" s="20"/>
      <c r="O727" s="20"/>
      <c r="P727" s="18" t="str">
        <f>IF(AND($N727&gt;0,$O727&gt;0),IF($F727="F",IF(SUM($N727,$O727)&lt;=35,1.33*($N727+$O727)-0.013*POWER(($N727+$O727),2)-2.5,0.546*($N727+$O727)+9.7),IF($F727="M",1.21*($N727+$O727)-0.008*POWER(($N727+$O727),2)-VLOOKUP($G727,Ages!$A$26:$B$33,2,0))),"")</f>
        <v/>
      </c>
    </row>
    <row r="728" spans="8:16" s="19" customFormat="1" x14ac:dyDescent="0.2">
      <c r="H728" s="20"/>
      <c r="I728" s="20"/>
      <c r="J728" s="18" t="str">
        <f t="shared" si="11"/>
        <v xml:space="preserve"> </v>
      </c>
      <c r="K728" s="20"/>
      <c r="L728" s="20"/>
      <c r="M728" s="18" t="str">
        <f>IF($L728&gt;0,IF($F728="F",1.11*$L728+VLOOKUP($G728,Ages!$A$3:$AA$10,27,0),1.35*$L728+VLOOKUP($G728,Ages!$A$14:$AA$21,27,0)),"")</f>
        <v/>
      </c>
      <c r="N728" s="20"/>
      <c r="O728" s="20"/>
      <c r="P728" s="18" t="str">
        <f>IF(AND($N728&gt;0,$O728&gt;0),IF($F728="F",IF(SUM($N728,$O728)&lt;=35,1.33*($N728+$O728)-0.013*POWER(($N728+$O728),2)-2.5,0.546*($N728+$O728)+9.7),IF($F728="M",1.21*($N728+$O728)-0.008*POWER(($N728+$O728),2)-VLOOKUP($G728,Ages!$A$26:$B$33,2,0))),"")</f>
        <v/>
      </c>
    </row>
    <row r="729" spans="8:16" s="19" customFormat="1" x14ac:dyDescent="0.2">
      <c r="H729" s="20"/>
      <c r="I729" s="20"/>
      <c r="J729" s="18" t="str">
        <f t="shared" si="11"/>
        <v xml:space="preserve"> </v>
      </c>
      <c r="K729" s="20"/>
      <c r="L729" s="20"/>
      <c r="M729" s="18" t="str">
        <f>IF($L729&gt;0,IF($F729="F",1.11*$L729+VLOOKUP($G729,Ages!$A$3:$AA$10,27,0),1.35*$L729+VLOOKUP($G729,Ages!$A$14:$AA$21,27,0)),"")</f>
        <v/>
      </c>
      <c r="N729" s="20"/>
      <c r="O729" s="20"/>
      <c r="P729" s="18" t="str">
        <f>IF(AND($N729&gt;0,$O729&gt;0),IF($F729="F",IF(SUM($N729,$O729)&lt;=35,1.33*($N729+$O729)-0.013*POWER(($N729+$O729),2)-2.5,0.546*($N729+$O729)+9.7),IF($F729="M",1.21*($N729+$O729)-0.008*POWER(($N729+$O729),2)-VLOOKUP($G729,Ages!$A$26:$B$33,2,0))),"")</f>
        <v/>
      </c>
    </row>
    <row r="730" spans="8:16" s="19" customFormat="1" x14ac:dyDescent="0.2">
      <c r="H730" s="20"/>
      <c r="I730" s="20"/>
      <c r="J730" s="18" t="str">
        <f t="shared" si="11"/>
        <v xml:space="preserve"> </v>
      </c>
      <c r="K730" s="20"/>
      <c r="L730" s="20"/>
      <c r="M730" s="18" t="str">
        <f>IF($L730&gt;0,IF($F730="F",1.11*$L730+VLOOKUP($G730,Ages!$A$3:$AA$10,27,0),1.35*$L730+VLOOKUP($G730,Ages!$A$14:$AA$21,27,0)),"")</f>
        <v/>
      </c>
      <c r="N730" s="20"/>
      <c r="O730" s="20"/>
      <c r="P730" s="18" t="str">
        <f>IF(AND($N730&gt;0,$O730&gt;0),IF($F730="F",IF(SUM($N730,$O730)&lt;=35,1.33*($N730+$O730)-0.013*POWER(($N730+$O730),2)-2.5,0.546*($N730+$O730)+9.7),IF($F730="M",1.21*($N730+$O730)-0.008*POWER(($N730+$O730),2)-VLOOKUP($G730,Ages!$A$26:$B$33,2,0))),"")</f>
        <v/>
      </c>
    </row>
    <row r="731" spans="8:16" s="19" customFormat="1" x14ac:dyDescent="0.2">
      <c r="H731" s="20"/>
      <c r="I731" s="20"/>
      <c r="J731" s="18" t="str">
        <f t="shared" si="11"/>
        <v xml:space="preserve"> </v>
      </c>
      <c r="K731" s="20"/>
      <c r="L731" s="20"/>
      <c r="M731" s="18" t="str">
        <f>IF($L731&gt;0,IF($F731="F",1.11*$L731+VLOOKUP($G731,Ages!$A$3:$AA$10,27,0),1.35*$L731+VLOOKUP($G731,Ages!$A$14:$AA$21,27,0)),"")</f>
        <v/>
      </c>
      <c r="N731" s="20"/>
      <c r="O731" s="20"/>
      <c r="P731" s="18" t="str">
        <f>IF(AND($N731&gt;0,$O731&gt;0),IF($F731="F",IF(SUM($N731,$O731)&lt;=35,1.33*($N731+$O731)-0.013*POWER(($N731+$O731),2)-2.5,0.546*($N731+$O731)+9.7),IF($F731="M",1.21*($N731+$O731)-0.008*POWER(($N731+$O731),2)-VLOOKUP($G731,Ages!$A$26:$B$33,2,0))),"")</f>
        <v/>
      </c>
    </row>
    <row r="732" spans="8:16" s="19" customFormat="1" x14ac:dyDescent="0.2">
      <c r="H732" s="20"/>
      <c r="I732" s="20"/>
      <c r="J732" s="18" t="str">
        <f t="shared" si="11"/>
        <v xml:space="preserve"> </v>
      </c>
      <c r="K732" s="20"/>
      <c r="L732" s="20"/>
      <c r="M732" s="18" t="str">
        <f>IF($L732&gt;0,IF($F732="F",1.11*$L732+VLOOKUP($G732,Ages!$A$3:$AA$10,27,0),1.35*$L732+VLOOKUP($G732,Ages!$A$14:$AA$21,27,0)),"")</f>
        <v/>
      </c>
      <c r="N732" s="20"/>
      <c r="O732" s="20"/>
      <c r="P732" s="18" t="str">
        <f>IF(AND($N732&gt;0,$O732&gt;0),IF($F732="F",IF(SUM($N732,$O732)&lt;=35,1.33*($N732+$O732)-0.013*POWER(($N732+$O732),2)-2.5,0.546*($N732+$O732)+9.7),IF($F732="M",1.21*($N732+$O732)-0.008*POWER(($N732+$O732),2)-VLOOKUP($G732,Ages!$A$26:$B$33,2,0))),"")</f>
        <v/>
      </c>
    </row>
    <row r="733" spans="8:16" s="19" customFormat="1" x14ac:dyDescent="0.2">
      <c r="H733" s="20"/>
      <c r="I733" s="20"/>
      <c r="J733" s="18" t="str">
        <f t="shared" si="11"/>
        <v xml:space="preserve"> </v>
      </c>
      <c r="K733" s="20"/>
      <c r="L733" s="20"/>
      <c r="M733" s="18" t="str">
        <f>IF($L733&gt;0,IF($F733="F",1.11*$L733+VLOOKUP($G733,Ages!$A$3:$AA$10,27,0),1.35*$L733+VLOOKUP($G733,Ages!$A$14:$AA$21,27,0)),"")</f>
        <v/>
      </c>
      <c r="N733" s="20"/>
      <c r="O733" s="20"/>
      <c r="P733" s="18" t="str">
        <f>IF(AND($N733&gt;0,$O733&gt;0),IF($F733="F",IF(SUM($N733,$O733)&lt;=35,1.33*($N733+$O733)-0.013*POWER(($N733+$O733),2)-2.5,0.546*($N733+$O733)+9.7),IF($F733="M",1.21*($N733+$O733)-0.008*POWER(($N733+$O733),2)-VLOOKUP($G733,Ages!$A$26:$B$33,2,0))),"")</f>
        <v/>
      </c>
    </row>
    <row r="734" spans="8:16" s="19" customFormat="1" x14ac:dyDescent="0.2">
      <c r="H734" s="20"/>
      <c r="I734" s="20"/>
      <c r="J734" s="18" t="str">
        <f t="shared" si="11"/>
        <v xml:space="preserve"> </v>
      </c>
      <c r="K734" s="20"/>
      <c r="L734" s="20"/>
      <c r="M734" s="18" t="str">
        <f>IF($L734&gt;0,IF($F734="F",1.11*$L734+VLOOKUP($G734,Ages!$A$3:$AA$10,27,0),1.35*$L734+VLOOKUP($G734,Ages!$A$14:$AA$21,27,0)),"")</f>
        <v/>
      </c>
      <c r="N734" s="20"/>
      <c r="O734" s="20"/>
      <c r="P734" s="18" t="str">
        <f>IF(AND($N734&gt;0,$O734&gt;0),IF($F734="F",IF(SUM($N734,$O734)&lt;=35,1.33*($N734+$O734)-0.013*POWER(($N734+$O734),2)-2.5,0.546*($N734+$O734)+9.7),IF($F734="M",1.21*($N734+$O734)-0.008*POWER(($N734+$O734),2)-VLOOKUP($G734,Ages!$A$26:$B$33,2,0))),"")</f>
        <v/>
      </c>
    </row>
    <row r="735" spans="8:16" s="19" customFormat="1" x14ac:dyDescent="0.2">
      <c r="H735" s="20"/>
      <c r="I735" s="20"/>
      <c r="J735" s="18" t="str">
        <f t="shared" si="11"/>
        <v xml:space="preserve"> </v>
      </c>
      <c r="K735" s="20"/>
      <c r="L735" s="20"/>
      <c r="M735" s="18" t="str">
        <f>IF($L735&gt;0,IF($F735="F",1.11*$L735+VLOOKUP($G735,Ages!$A$3:$AA$10,27,0),1.35*$L735+VLOOKUP($G735,Ages!$A$14:$AA$21,27,0)),"")</f>
        <v/>
      </c>
      <c r="N735" s="20"/>
      <c r="O735" s="20"/>
      <c r="P735" s="18" t="str">
        <f>IF(AND($N735&gt;0,$O735&gt;0),IF($F735="F",IF(SUM($N735,$O735)&lt;=35,1.33*($N735+$O735)-0.013*POWER(($N735+$O735),2)-2.5,0.546*($N735+$O735)+9.7),IF($F735="M",1.21*($N735+$O735)-0.008*POWER(($N735+$O735),2)-VLOOKUP($G735,Ages!$A$26:$B$33,2,0))),"")</f>
        <v/>
      </c>
    </row>
    <row r="736" spans="8:16" s="19" customFormat="1" x14ac:dyDescent="0.2">
      <c r="H736" s="20"/>
      <c r="I736" s="20"/>
      <c r="J736" s="18" t="str">
        <f t="shared" si="11"/>
        <v xml:space="preserve"> </v>
      </c>
      <c r="K736" s="20"/>
      <c r="L736" s="20"/>
      <c r="M736" s="18" t="str">
        <f>IF($L736&gt;0,IF($F736="F",1.11*$L736+VLOOKUP($G736,Ages!$A$3:$AA$10,27,0),1.35*$L736+VLOOKUP($G736,Ages!$A$14:$AA$21,27,0)),"")</f>
        <v/>
      </c>
      <c r="N736" s="20"/>
      <c r="O736" s="20"/>
      <c r="P736" s="18" t="str">
        <f>IF(AND($N736&gt;0,$O736&gt;0),IF($F736="F",IF(SUM($N736,$O736)&lt;=35,1.33*($N736+$O736)-0.013*POWER(($N736+$O736),2)-2.5,0.546*($N736+$O736)+9.7),IF($F736="M",1.21*($N736+$O736)-0.008*POWER(($N736+$O736),2)-VLOOKUP($G736,Ages!$A$26:$B$33,2,0))),"")</f>
        <v/>
      </c>
    </row>
    <row r="737" spans="8:16" s="19" customFormat="1" x14ac:dyDescent="0.2">
      <c r="H737" s="20"/>
      <c r="I737" s="20"/>
      <c r="J737" s="18" t="str">
        <f t="shared" si="11"/>
        <v xml:space="preserve"> </v>
      </c>
      <c r="K737" s="20"/>
      <c r="L737" s="20"/>
      <c r="M737" s="18" t="str">
        <f>IF($L737&gt;0,IF($F737="F",1.11*$L737+VLOOKUP($G737,Ages!$A$3:$AA$10,27,0),1.35*$L737+VLOOKUP($G737,Ages!$A$14:$AA$21,27,0)),"")</f>
        <v/>
      </c>
      <c r="N737" s="20"/>
      <c r="O737" s="20"/>
      <c r="P737" s="18" t="str">
        <f>IF(AND($N737&gt;0,$O737&gt;0),IF($F737="F",IF(SUM($N737,$O737)&lt;=35,1.33*($N737+$O737)-0.013*POWER(($N737+$O737),2)-2.5,0.546*($N737+$O737)+9.7),IF($F737="M",1.21*($N737+$O737)-0.008*POWER(($N737+$O737),2)-VLOOKUP($G737,Ages!$A$26:$B$33,2,0))),"")</f>
        <v/>
      </c>
    </row>
    <row r="738" spans="8:16" s="19" customFormat="1" x14ac:dyDescent="0.2">
      <c r="H738" s="20"/>
      <c r="I738" s="20"/>
      <c r="J738" s="18" t="str">
        <f t="shared" si="11"/>
        <v xml:space="preserve"> </v>
      </c>
      <c r="K738" s="20"/>
      <c r="L738" s="20"/>
      <c r="M738" s="18" t="str">
        <f>IF($L738&gt;0,IF($F738="F",1.11*$L738+VLOOKUP($G738,Ages!$A$3:$AA$10,27,0),1.35*$L738+VLOOKUP($G738,Ages!$A$14:$AA$21,27,0)),"")</f>
        <v/>
      </c>
      <c r="N738" s="20"/>
      <c r="O738" s="20"/>
      <c r="P738" s="18" t="str">
        <f>IF(AND($N738&gt;0,$O738&gt;0),IF($F738="F",IF(SUM($N738,$O738)&lt;=35,1.33*($N738+$O738)-0.013*POWER(($N738+$O738),2)-2.5,0.546*($N738+$O738)+9.7),IF($F738="M",1.21*($N738+$O738)-0.008*POWER(($N738+$O738),2)-VLOOKUP($G738,Ages!$A$26:$B$33,2,0))),"")</f>
        <v/>
      </c>
    </row>
    <row r="739" spans="8:16" s="19" customFormat="1" x14ac:dyDescent="0.2">
      <c r="H739" s="20"/>
      <c r="I739" s="20"/>
      <c r="J739" s="18" t="str">
        <f t="shared" si="11"/>
        <v xml:space="preserve"> </v>
      </c>
      <c r="K739" s="20"/>
      <c r="L739" s="20"/>
      <c r="M739" s="18" t="str">
        <f>IF($L739&gt;0,IF($F739="F",1.11*$L739+VLOOKUP($G739,Ages!$A$3:$AA$10,27,0),1.35*$L739+VLOOKUP($G739,Ages!$A$14:$AA$21,27,0)),"")</f>
        <v/>
      </c>
      <c r="N739" s="20"/>
      <c r="O739" s="20"/>
      <c r="P739" s="18" t="str">
        <f>IF(AND($N739&gt;0,$O739&gt;0),IF($F739="F",IF(SUM($N739,$O739)&lt;=35,1.33*($N739+$O739)-0.013*POWER(($N739+$O739),2)-2.5,0.546*($N739+$O739)+9.7),IF($F739="M",1.21*($N739+$O739)-0.008*POWER(($N739+$O739),2)-VLOOKUP($G739,Ages!$A$26:$B$33,2,0))),"")</f>
        <v/>
      </c>
    </row>
    <row r="740" spans="8:16" s="19" customFormat="1" x14ac:dyDescent="0.2">
      <c r="H740" s="20"/>
      <c r="I740" s="20"/>
      <c r="J740" s="18" t="str">
        <f t="shared" si="11"/>
        <v xml:space="preserve"> </v>
      </c>
      <c r="K740" s="20"/>
      <c r="L740" s="20"/>
      <c r="M740" s="18" t="str">
        <f>IF($L740&gt;0,IF($F740="F",1.11*$L740+VLOOKUP($G740,Ages!$A$3:$AA$10,27,0),1.35*$L740+VLOOKUP($G740,Ages!$A$14:$AA$21,27,0)),"")</f>
        <v/>
      </c>
      <c r="N740" s="20"/>
      <c r="O740" s="20"/>
      <c r="P740" s="18" t="str">
        <f>IF(AND($N740&gt;0,$O740&gt;0),IF($F740="F",IF(SUM($N740,$O740)&lt;=35,1.33*($N740+$O740)-0.013*POWER(($N740+$O740),2)-2.5,0.546*($N740+$O740)+9.7),IF($F740="M",1.21*($N740+$O740)-0.008*POWER(($N740+$O740),2)-VLOOKUP($G740,Ages!$A$26:$B$33,2,0))),"")</f>
        <v/>
      </c>
    </row>
    <row r="741" spans="8:16" s="19" customFormat="1" x14ac:dyDescent="0.2">
      <c r="H741" s="20"/>
      <c r="I741" s="20"/>
      <c r="J741" s="18" t="str">
        <f t="shared" si="11"/>
        <v xml:space="preserve"> </v>
      </c>
      <c r="K741" s="20"/>
      <c r="L741" s="20"/>
      <c r="M741" s="18" t="str">
        <f>IF($L741&gt;0,IF($F741="F",1.11*$L741+VLOOKUP($G741,Ages!$A$3:$AA$10,27,0),1.35*$L741+VLOOKUP($G741,Ages!$A$14:$AA$21,27,0)),"")</f>
        <v/>
      </c>
      <c r="N741" s="20"/>
      <c r="O741" s="20"/>
      <c r="P741" s="18" t="str">
        <f>IF(AND($N741&gt;0,$O741&gt;0),IF($F741="F",IF(SUM($N741,$O741)&lt;=35,1.33*($N741+$O741)-0.013*POWER(($N741+$O741),2)-2.5,0.546*($N741+$O741)+9.7),IF($F741="M",1.21*($N741+$O741)-0.008*POWER(($N741+$O741),2)-VLOOKUP($G741,Ages!$A$26:$B$33,2,0))),"")</f>
        <v/>
      </c>
    </row>
    <row r="742" spans="8:16" s="19" customFormat="1" x14ac:dyDescent="0.2">
      <c r="H742" s="20"/>
      <c r="I742" s="20"/>
      <c r="J742" s="18" t="str">
        <f t="shared" si="11"/>
        <v xml:space="preserve"> </v>
      </c>
      <c r="K742" s="20"/>
      <c r="L742" s="20"/>
      <c r="M742" s="18" t="str">
        <f>IF($L742&gt;0,IF($F742="F",1.11*$L742+VLOOKUP($G742,Ages!$A$3:$AA$10,27,0),1.35*$L742+VLOOKUP($G742,Ages!$A$14:$AA$21,27,0)),"")</f>
        <v/>
      </c>
      <c r="N742" s="20"/>
      <c r="O742" s="20"/>
      <c r="P742" s="18" t="str">
        <f>IF(AND($N742&gt;0,$O742&gt;0),IF($F742="F",IF(SUM($N742,$O742)&lt;=35,1.33*($N742+$O742)-0.013*POWER(($N742+$O742),2)-2.5,0.546*($N742+$O742)+9.7),IF($F742="M",1.21*($N742+$O742)-0.008*POWER(($N742+$O742),2)-VLOOKUP($G742,Ages!$A$26:$B$33,2,0))),"")</f>
        <v/>
      </c>
    </row>
    <row r="743" spans="8:16" s="19" customFormat="1" x14ac:dyDescent="0.2">
      <c r="H743" s="20"/>
      <c r="I743" s="20"/>
      <c r="J743" s="18" t="str">
        <f t="shared" si="11"/>
        <v xml:space="preserve"> </v>
      </c>
      <c r="K743" s="20"/>
      <c r="L743" s="20"/>
      <c r="M743" s="18" t="str">
        <f>IF($L743&gt;0,IF($F743="F",1.11*$L743+VLOOKUP($G743,Ages!$A$3:$AA$10,27,0),1.35*$L743+VLOOKUP($G743,Ages!$A$14:$AA$21,27,0)),"")</f>
        <v/>
      </c>
      <c r="N743" s="20"/>
      <c r="O743" s="20"/>
      <c r="P743" s="18" t="str">
        <f>IF(AND($N743&gt;0,$O743&gt;0),IF($F743="F",IF(SUM($N743,$O743)&lt;=35,1.33*($N743+$O743)-0.013*POWER(($N743+$O743),2)-2.5,0.546*($N743+$O743)+9.7),IF($F743="M",1.21*($N743+$O743)-0.008*POWER(($N743+$O743),2)-VLOOKUP($G743,Ages!$A$26:$B$33,2,0))),"")</f>
        <v/>
      </c>
    </row>
    <row r="744" spans="8:16" s="19" customFormat="1" x14ac:dyDescent="0.2">
      <c r="H744" s="20"/>
      <c r="I744" s="20"/>
      <c r="J744" s="18" t="str">
        <f t="shared" si="11"/>
        <v xml:space="preserve"> </v>
      </c>
      <c r="K744" s="20"/>
      <c r="L744" s="20"/>
      <c r="M744" s="18" t="str">
        <f>IF($L744&gt;0,IF($F744="F",1.11*$L744+VLOOKUP($G744,Ages!$A$3:$AA$10,27,0),1.35*$L744+VLOOKUP($G744,Ages!$A$14:$AA$21,27,0)),"")</f>
        <v/>
      </c>
      <c r="N744" s="20"/>
      <c r="O744" s="20"/>
      <c r="P744" s="18" t="str">
        <f>IF(AND($N744&gt;0,$O744&gt;0),IF($F744="F",IF(SUM($N744,$O744)&lt;=35,1.33*($N744+$O744)-0.013*POWER(($N744+$O744),2)-2.5,0.546*($N744+$O744)+9.7),IF($F744="M",1.21*($N744+$O744)-0.008*POWER(($N744+$O744),2)-VLOOKUP($G744,Ages!$A$26:$B$33,2,0))),"")</f>
        <v/>
      </c>
    </row>
    <row r="745" spans="8:16" s="19" customFormat="1" x14ac:dyDescent="0.2">
      <c r="H745" s="20"/>
      <c r="I745" s="20"/>
      <c r="J745" s="18" t="str">
        <f t="shared" si="11"/>
        <v xml:space="preserve"> </v>
      </c>
      <c r="K745" s="20"/>
      <c r="L745" s="20"/>
      <c r="M745" s="18" t="str">
        <f>IF($L745&gt;0,IF($F745="F",1.11*$L745+VLOOKUP($G745,Ages!$A$3:$AA$10,27,0),1.35*$L745+VLOOKUP($G745,Ages!$A$14:$AA$21,27,0)),"")</f>
        <v/>
      </c>
      <c r="N745" s="20"/>
      <c r="O745" s="20"/>
      <c r="P745" s="18" t="str">
        <f>IF(AND($N745&gt;0,$O745&gt;0),IF($F745="F",IF(SUM($N745,$O745)&lt;=35,1.33*($N745+$O745)-0.013*POWER(($N745+$O745),2)-2.5,0.546*($N745+$O745)+9.7),IF($F745="M",1.21*($N745+$O745)-0.008*POWER(($N745+$O745),2)-VLOOKUP($G745,Ages!$A$26:$B$33,2,0))),"")</f>
        <v/>
      </c>
    </row>
    <row r="746" spans="8:16" s="19" customFormat="1" x14ac:dyDescent="0.2">
      <c r="H746" s="20"/>
      <c r="I746" s="20"/>
      <c r="J746" s="18" t="str">
        <f t="shared" si="11"/>
        <v xml:space="preserve"> </v>
      </c>
      <c r="K746" s="20"/>
      <c r="L746" s="20"/>
      <c r="M746" s="18" t="str">
        <f>IF($L746&gt;0,IF($F746="F",1.11*$L746+VLOOKUP($G746,Ages!$A$3:$AA$10,27,0),1.35*$L746+VLOOKUP($G746,Ages!$A$14:$AA$21,27,0)),"")</f>
        <v/>
      </c>
      <c r="N746" s="20"/>
      <c r="O746" s="20"/>
      <c r="P746" s="18" t="str">
        <f>IF(AND($N746&gt;0,$O746&gt;0),IF($F746="F",IF(SUM($N746,$O746)&lt;=35,1.33*($N746+$O746)-0.013*POWER(($N746+$O746),2)-2.5,0.546*($N746+$O746)+9.7),IF($F746="M",1.21*($N746+$O746)-0.008*POWER(($N746+$O746),2)-VLOOKUP($G746,Ages!$A$26:$B$33,2,0))),"")</f>
        <v/>
      </c>
    </row>
    <row r="747" spans="8:16" s="19" customFormat="1" x14ac:dyDescent="0.2">
      <c r="H747" s="20"/>
      <c r="I747" s="20"/>
      <c r="J747" s="18" t="str">
        <f t="shared" si="11"/>
        <v xml:space="preserve"> </v>
      </c>
      <c r="K747" s="20"/>
      <c r="L747" s="20"/>
      <c r="M747" s="18" t="str">
        <f>IF($L747&gt;0,IF($F747="F",1.11*$L747+VLOOKUP($G747,Ages!$A$3:$AA$10,27,0),1.35*$L747+VLOOKUP($G747,Ages!$A$14:$AA$21,27,0)),"")</f>
        <v/>
      </c>
      <c r="N747" s="20"/>
      <c r="O747" s="20"/>
      <c r="P747" s="18" t="str">
        <f>IF(AND($N747&gt;0,$O747&gt;0),IF($F747="F",IF(SUM($N747,$O747)&lt;=35,1.33*($N747+$O747)-0.013*POWER(($N747+$O747),2)-2.5,0.546*($N747+$O747)+9.7),IF($F747="M",1.21*($N747+$O747)-0.008*POWER(($N747+$O747),2)-VLOOKUP($G747,Ages!$A$26:$B$33,2,0))),"")</f>
        <v/>
      </c>
    </row>
    <row r="748" spans="8:16" s="19" customFormat="1" x14ac:dyDescent="0.2">
      <c r="H748" s="20"/>
      <c r="I748" s="20"/>
      <c r="J748" s="18" t="str">
        <f t="shared" si="11"/>
        <v xml:space="preserve"> </v>
      </c>
      <c r="K748" s="20"/>
      <c r="L748" s="20"/>
      <c r="M748" s="18" t="str">
        <f>IF($L748&gt;0,IF($F748="F",1.11*$L748+VLOOKUP($G748,Ages!$A$3:$AA$10,27,0),1.35*$L748+VLOOKUP($G748,Ages!$A$14:$AA$21,27,0)),"")</f>
        <v/>
      </c>
      <c r="N748" s="20"/>
      <c r="O748" s="20"/>
      <c r="P748" s="18" t="str">
        <f>IF(AND($N748&gt;0,$O748&gt;0),IF($F748="F",IF(SUM($N748,$O748)&lt;=35,1.33*($N748+$O748)-0.013*POWER(($N748+$O748),2)-2.5,0.546*($N748+$O748)+9.7),IF($F748="M",1.21*($N748+$O748)-0.008*POWER(($N748+$O748),2)-VLOOKUP($G748,Ages!$A$26:$B$33,2,0))),"")</f>
        <v/>
      </c>
    </row>
    <row r="749" spans="8:16" s="19" customFormat="1" x14ac:dyDescent="0.2">
      <c r="H749" s="20"/>
      <c r="I749" s="20"/>
      <c r="J749" s="18" t="str">
        <f t="shared" si="11"/>
        <v xml:space="preserve"> </v>
      </c>
      <c r="K749" s="20"/>
      <c r="L749" s="20"/>
      <c r="M749" s="18" t="str">
        <f>IF($L749&gt;0,IF($F749="F",1.11*$L749+VLOOKUP($G749,Ages!$A$3:$AA$10,27,0),1.35*$L749+VLOOKUP($G749,Ages!$A$14:$AA$21,27,0)),"")</f>
        <v/>
      </c>
      <c r="N749" s="20"/>
      <c r="O749" s="20"/>
      <c r="P749" s="18" t="str">
        <f>IF(AND($N749&gt;0,$O749&gt;0),IF($F749="F",IF(SUM($N749,$O749)&lt;=35,1.33*($N749+$O749)-0.013*POWER(($N749+$O749),2)-2.5,0.546*($N749+$O749)+9.7),IF($F749="M",1.21*($N749+$O749)-0.008*POWER(($N749+$O749),2)-VLOOKUP($G749,Ages!$A$26:$B$33,2,0))),"")</f>
        <v/>
      </c>
    </row>
    <row r="750" spans="8:16" s="19" customFormat="1" x14ac:dyDescent="0.2">
      <c r="H750" s="20"/>
      <c r="I750" s="20"/>
      <c r="J750" s="18" t="str">
        <f t="shared" si="11"/>
        <v xml:space="preserve"> </v>
      </c>
      <c r="K750" s="20"/>
      <c r="L750" s="20"/>
      <c r="M750" s="18" t="str">
        <f>IF($L750&gt;0,IF($F750="F",1.11*$L750+VLOOKUP($G750,Ages!$A$3:$AA$10,27,0),1.35*$L750+VLOOKUP($G750,Ages!$A$14:$AA$21,27,0)),"")</f>
        <v/>
      </c>
      <c r="N750" s="20"/>
      <c r="O750" s="20"/>
      <c r="P750" s="18" t="str">
        <f>IF(AND($N750&gt;0,$O750&gt;0),IF($F750="F",IF(SUM($N750,$O750)&lt;=35,1.33*($N750+$O750)-0.013*POWER(($N750+$O750),2)-2.5,0.546*($N750+$O750)+9.7),IF($F750="M",1.21*($N750+$O750)-0.008*POWER(($N750+$O750),2)-VLOOKUP($G750,Ages!$A$26:$B$33,2,0))),"")</f>
        <v/>
      </c>
    </row>
    <row r="751" spans="8:16" s="19" customFormat="1" x14ac:dyDescent="0.2">
      <c r="H751" s="20"/>
      <c r="I751" s="20"/>
      <c r="J751" s="18" t="str">
        <f t="shared" si="11"/>
        <v xml:space="preserve"> </v>
      </c>
      <c r="K751" s="20"/>
      <c r="L751" s="20"/>
      <c r="M751" s="18" t="str">
        <f>IF($L751&gt;0,IF($F751="F",1.11*$L751+VLOOKUP($G751,Ages!$A$3:$AA$10,27,0),1.35*$L751+VLOOKUP($G751,Ages!$A$14:$AA$21,27,0)),"")</f>
        <v/>
      </c>
      <c r="N751" s="20"/>
      <c r="O751" s="20"/>
      <c r="P751" s="18" t="str">
        <f>IF(AND($N751&gt;0,$O751&gt;0),IF($F751="F",IF(SUM($N751,$O751)&lt;=35,1.33*($N751+$O751)-0.013*POWER(($N751+$O751),2)-2.5,0.546*($N751+$O751)+9.7),IF($F751="M",1.21*($N751+$O751)-0.008*POWER(($N751+$O751),2)-VLOOKUP($G751,Ages!$A$26:$B$33,2,0))),"")</f>
        <v/>
      </c>
    </row>
    <row r="752" spans="8:16" s="19" customFormat="1" x14ac:dyDescent="0.2">
      <c r="H752" s="20"/>
      <c r="I752" s="20"/>
      <c r="J752" s="18" t="str">
        <f t="shared" si="11"/>
        <v xml:space="preserve"> </v>
      </c>
      <c r="K752" s="20"/>
      <c r="L752" s="20"/>
      <c r="M752" s="18" t="str">
        <f>IF($L752&gt;0,IF($F752="F",1.11*$L752+VLOOKUP($G752,Ages!$A$3:$AA$10,27,0),1.35*$L752+VLOOKUP($G752,Ages!$A$14:$AA$21,27,0)),"")</f>
        <v/>
      </c>
      <c r="N752" s="20"/>
      <c r="O752" s="20"/>
      <c r="P752" s="18" t="str">
        <f>IF(AND($N752&gt;0,$O752&gt;0),IF($F752="F",IF(SUM($N752,$O752)&lt;=35,1.33*($N752+$O752)-0.013*POWER(($N752+$O752),2)-2.5,0.546*($N752+$O752)+9.7),IF($F752="M",1.21*($N752+$O752)-0.008*POWER(($N752+$O752),2)-VLOOKUP($G752,Ages!$A$26:$B$33,2,0))),"")</f>
        <v/>
      </c>
    </row>
    <row r="753" spans="8:16" s="19" customFormat="1" x14ac:dyDescent="0.2">
      <c r="H753" s="20"/>
      <c r="I753" s="20"/>
      <c r="J753" s="18" t="str">
        <f t="shared" si="11"/>
        <v xml:space="preserve"> </v>
      </c>
      <c r="K753" s="20"/>
      <c r="L753" s="20"/>
      <c r="M753" s="18" t="str">
        <f>IF($L753&gt;0,IF($F753="F",1.11*$L753+VLOOKUP($G753,Ages!$A$3:$AA$10,27,0),1.35*$L753+VLOOKUP($G753,Ages!$A$14:$AA$21,27,0)),"")</f>
        <v/>
      </c>
      <c r="N753" s="20"/>
      <c r="O753" s="20"/>
      <c r="P753" s="18" t="str">
        <f>IF(AND($N753&gt;0,$O753&gt;0),IF($F753="F",IF(SUM($N753,$O753)&lt;=35,1.33*($N753+$O753)-0.013*POWER(($N753+$O753),2)-2.5,0.546*($N753+$O753)+9.7),IF($F753="M",1.21*($N753+$O753)-0.008*POWER(($N753+$O753),2)-VLOOKUP($G753,Ages!$A$26:$B$33,2,0))),"")</f>
        <v/>
      </c>
    </row>
    <row r="754" spans="8:16" s="19" customFormat="1" x14ac:dyDescent="0.2">
      <c r="H754" s="20"/>
      <c r="I754" s="20"/>
      <c r="J754" s="18" t="str">
        <f t="shared" si="11"/>
        <v xml:space="preserve"> </v>
      </c>
      <c r="K754" s="20"/>
      <c r="L754" s="20"/>
      <c r="M754" s="18" t="str">
        <f>IF($L754&gt;0,IF($F754="F",1.11*$L754+VLOOKUP($G754,Ages!$A$3:$AA$10,27,0),1.35*$L754+VLOOKUP($G754,Ages!$A$14:$AA$21,27,0)),"")</f>
        <v/>
      </c>
      <c r="N754" s="20"/>
      <c r="O754" s="20"/>
      <c r="P754" s="18" t="str">
        <f>IF(AND($N754&gt;0,$O754&gt;0),IF($F754="F",IF(SUM($N754,$O754)&lt;=35,1.33*($N754+$O754)-0.013*POWER(($N754+$O754),2)-2.5,0.546*($N754+$O754)+9.7),IF($F754="M",1.21*($N754+$O754)-0.008*POWER(($N754+$O754),2)-VLOOKUP($G754,Ages!$A$26:$B$33,2,0))),"")</f>
        <v/>
      </c>
    </row>
    <row r="755" spans="8:16" s="19" customFormat="1" x14ac:dyDescent="0.2">
      <c r="H755" s="20"/>
      <c r="I755" s="20"/>
      <c r="J755" s="18" t="str">
        <f t="shared" si="11"/>
        <v xml:space="preserve"> </v>
      </c>
      <c r="K755" s="20"/>
      <c r="L755" s="20"/>
      <c r="M755" s="18" t="str">
        <f>IF($L755&gt;0,IF($F755="F",1.11*$L755+VLOOKUP($G755,Ages!$A$3:$AA$10,27,0),1.35*$L755+VLOOKUP($G755,Ages!$A$14:$AA$21,27,0)),"")</f>
        <v/>
      </c>
      <c r="N755" s="20"/>
      <c r="O755" s="20"/>
      <c r="P755" s="18" t="str">
        <f>IF(AND($N755&gt;0,$O755&gt;0),IF($F755="F",IF(SUM($N755,$O755)&lt;=35,1.33*($N755+$O755)-0.013*POWER(($N755+$O755),2)-2.5,0.546*($N755+$O755)+9.7),IF($F755="M",1.21*($N755+$O755)-0.008*POWER(($N755+$O755),2)-VLOOKUP($G755,Ages!$A$26:$B$33,2,0))),"")</f>
        <v/>
      </c>
    </row>
    <row r="756" spans="8:16" s="19" customFormat="1" x14ac:dyDescent="0.2">
      <c r="H756" s="20"/>
      <c r="I756" s="20"/>
      <c r="J756" s="18" t="str">
        <f t="shared" si="11"/>
        <v xml:space="preserve"> </v>
      </c>
      <c r="K756" s="20"/>
      <c r="L756" s="20"/>
      <c r="M756" s="18" t="str">
        <f>IF($L756&gt;0,IF($F756="F",1.11*$L756+VLOOKUP($G756,Ages!$A$3:$AA$10,27,0),1.35*$L756+VLOOKUP($G756,Ages!$A$14:$AA$21,27,0)),"")</f>
        <v/>
      </c>
      <c r="N756" s="20"/>
      <c r="O756" s="20"/>
      <c r="P756" s="18" t="str">
        <f>IF(AND($N756&gt;0,$O756&gt;0),IF($F756="F",IF(SUM($N756,$O756)&lt;=35,1.33*($N756+$O756)-0.013*POWER(($N756+$O756),2)-2.5,0.546*($N756+$O756)+9.7),IF($F756="M",1.21*($N756+$O756)-0.008*POWER(($N756+$O756),2)-VLOOKUP($G756,Ages!$A$26:$B$33,2,0))),"")</f>
        <v/>
      </c>
    </row>
    <row r="757" spans="8:16" s="19" customFormat="1" x14ac:dyDescent="0.2">
      <c r="H757" s="20"/>
      <c r="I757" s="20"/>
      <c r="J757" s="18" t="str">
        <f t="shared" si="11"/>
        <v xml:space="preserve"> </v>
      </c>
      <c r="K757" s="20"/>
      <c r="L757" s="20"/>
      <c r="M757" s="18" t="str">
        <f>IF($L757&gt;0,IF($F757="F",1.11*$L757+VLOOKUP($G757,Ages!$A$3:$AA$10,27,0),1.35*$L757+VLOOKUP($G757,Ages!$A$14:$AA$21,27,0)),"")</f>
        <v/>
      </c>
      <c r="N757" s="20"/>
      <c r="O757" s="20"/>
      <c r="P757" s="18" t="str">
        <f>IF(AND($N757&gt;0,$O757&gt;0),IF($F757="F",IF(SUM($N757,$O757)&lt;=35,1.33*($N757+$O757)-0.013*POWER(($N757+$O757),2)-2.5,0.546*($N757+$O757)+9.7),IF($F757="M",1.21*($N757+$O757)-0.008*POWER(($N757+$O757),2)-VLOOKUP($G757,Ages!$A$26:$B$33,2,0))),"")</f>
        <v/>
      </c>
    </row>
    <row r="758" spans="8:16" s="19" customFormat="1" x14ac:dyDescent="0.2">
      <c r="H758" s="20"/>
      <c r="I758" s="20"/>
      <c r="J758" s="18" t="str">
        <f t="shared" si="11"/>
        <v xml:space="preserve"> </v>
      </c>
      <c r="K758" s="20"/>
      <c r="L758" s="20"/>
      <c r="M758" s="18" t="str">
        <f>IF($L758&gt;0,IF($F758="F",1.11*$L758+VLOOKUP($G758,Ages!$A$3:$AA$10,27,0),1.35*$L758+VLOOKUP($G758,Ages!$A$14:$AA$21,27,0)),"")</f>
        <v/>
      </c>
      <c r="N758" s="20"/>
      <c r="O758" s="20"/>
      <c r="P758" s="18" t="str">
        <f>IF(AND($N758&gt;0,$O758&gt;0),IF($F758="F",IF(SUM($N758,$O758)&lt;=35,1.33*($N758+$O758)-0.013*POWER(($N758+$O758),2)-2.5,0.546*($N758+$O758)+9.7),IF($F758="M",1.21*($N758+$O758)-0.008*POWER(($N758+$O758),2)-VLOOKUP($G758,Ages!$A$26:$B$33,2,0))),"")</f>
        <v/>
      </c>
    </row>
    <row r="759" spans="8:16" s="19" customFormat="1" x14ac:dyDescent="0.2">
      <c r="H759" s="20"/>
      <c r="I759" s="20"/>
      <c r="J759" s="18" t="str">
        <f t="shared" si="11"/>
        <v xml:space="preserve"> </v>
      </c>
      <c r="K759" s="20"/>
      <c r="L759" s="20"/>
      <c r="M759" s="18" t="str">
        <f>IF($L759&gt;0,IF($F759="F",1.11*$L759+VLOOKUP($G759,Ages!$A$3:$AA$10,27,0),1.35*$L759+VLOOKUP($G759,Ages!$A$14:$AA$21,27,0)),"")</f>
        <v/>
      </c>
      <c r="N759" s="20"/>
      <c r="O759" s="20"/>
      <c r="P759" s="18" t="str">
        <f>IF(AND($N759&gt;0,$O759&gt;0),IF($F759="F",IF(SUM($N759,$O759)&lt;=35,1.33*($N759+$O759)-0.013*POWER(($N759+$O759),2)-2.5,0.546*($N759+$O759)+9.7),IF($F759="M",1.21*($N759+$O759)-0.008*POWER(($N759+$O759),2)-VLOOKUP($G759,Ages!$A$26:$B$33,2,0))),"")</f>
        <v/>
      </c>
    </row>
    <row r="760" spans="8:16" s="19" customFormat="1" x14ac:dyDescent="0.2">
      <c r="H760" s="20"/>
      <c r="I760" s="20"/>
      <c r="J760" s="18" t="str">
        <f t="shared" si="11"/>
        <v xml:space="preserve"> </v>
      </c>
      <c r="K760" s="20"/>
      <c r="L760" s="20"/>
      <c r="M760" s="18" t="str">
        <f>IF($L760&gt;0,IF($F760="F",1.11*$L760+VLOOKUP($G760,Ages!$A$3:$AA$10,27,0),1.35*$L760+VLOOKUP($G760,Ages!$A$14:$AA$21,27,0)),"")</f>
        <v/>
      </c>
      <c r="N760" s="20"/>
      <c r="O760" s="20"/>
      <c r="P760" s="18" t="str">
        <f>IF(AND($N760&gt;0,$O760&gt;0),IF($F760="F",IF(SUM($N760,$O760)&lt;=35,1.33*($N760+$O760)-0.013*POWER(($N760+$O760),2)-2.5,0.546*($N760+$O760)+9.7),IF($F760="M",1.21*($N760+$O760)-0.008*POWER(($N760+$O760),2)-VLOOKUP($G760,Ages!$A$26:$B$33,2,0))),"")</f>
        <v/>
      </c>
    </row>
    <row r="761" spans="8:16" s="19" customFormat="1" x14ac:dyDescent="0.2">
      <c r="H761" s="20"/>
      <c r="I761" s="20"/>
      <c r="J761" s="18" t="str">
        <f t="shared" si="11"/>
        <v xml:space="preserve"> </v>
      </c>
      <c r="K761" s="20"/>
      <c r="L761" s="20"/>
      <c r="M761" s="18" t="str">
        <f>IF($L761&gt;0,IF($F761="F",1.11*$L761+VLOOKUP($G761,Ages!$A$3:$AA$10,27,0),1.35*$L761+VLOOKUP($G761,Ages!$A$14:$AA$21,27,0)),"")</f>
        <v/>
      </c>
      <c r="N761" s="20"/>
      <c r="O761" s="20"/>
      <c r="P761" s="18" t="str">
        <f>IF(AND($N761&gt;0,$O761&gt;0),IF($F761="F",IF(SUM($N761,$O761)&lt;=35,1.33*($N761+$O761)-0.013*POWER(($N761+$O761),2)-2.5,0.546*($N761+$O761)+9.7),IF($F761="M",1.21*($N761+$O761)-0.008*POWER(($N761+$O761),2)-VLOOKUP($G761,Ages!$A$26:$B$33,2,0))),"")</f>
        <v/>
      </c>
    </row>
    <row r="762" spans="8:16" s="19" customFormat="1" x14ac:dyDescent="0.2">
      <c r="H762" s="20"/>
      <c r="I762" s="20"/>
      <c r="J762" s="18" t="str">
        <f t="shared" si="11"/>
        <v xml:space="preserve"> </v>
      </c>
      <c r="K762" s="20"/>
      <c r="L762" s="20"/>
      <c r="M762" s="18" t="str">
        <f>IF($L762&gt;0,IF($F762="F",1.11*$L762+VLOOKUP($G762,Ages!$A$3:$AA$10,27,0),1.35*$L762+VLOOKUP($G762,Ages!$A$14:$AA$21,27,0)),"")</f>
        <v/>
      </c>
      <c r="N762" s="20"/>
      <c r="O762" s="20"/>
      <c r="P762" s="18" t="str">
        <f>IF(AND($N762&gt;0,$O762&gt;0),IF($F762="F",IF(SUM($N762,$O762)&lt;=35,1.33*($N762+$O762)-0.013*POWER(($N762+$O762),2)-2.5,0.546*($N762+$O762)+9.7),IF($F762="M",1.21*($N762+$O762)-0.008*POWER(($N762+$O762),2)-VLOOKUP($G762,Ages!$A$26:$B$33,2,0))),"")</f>
        <v/>
      </c>
    </row>
    <row r="763" spans="8:16" s="19" customFormat="1" x14ac:dyDescent="0.2">
      <c r="H763" s="20"/>
      <c r="I763" s="20"/>
      <c r="J763" s="18" t="str">
        <f t="shared" si="11"/>
        <v xml:space="preserve"> </v>
      </c>
      <c r="K763" s="20"/>
      <c r="L763" s="20"/>
      <c r="M763" s="18" t="str">
        <f>IF($L763&gt;0,IF($F763="F",1.11*$L763+VLOOKUP($G763,Ages!$A$3:$AA$10,27,0),1.35*$L763+VLOOKUP($G763,Ages!$A$14:$AA$21,27,0)),"")</f>
        <v/>
      </c>
      <c r="N763" s="20"/>
      <c r="O763" s="20"/>
      <c r="P763" s="18" t="str">
        <f>IF(AND($N763&gt;0,$O763&gt;0),IF($F763="F",IF(SUM($N763,$O763)&lt;=35,1.33*($N763+$O763)-0.013*POWER(($N763+$O763),2)-2.5,0.546*($N763+$O763)+9.7),IF($F763="M",1.21*($N763+$O763)-0.008*POWER(($N763+$O763),2)-VLOOKUP($G763,Ages!$A$26:$B$33,2,0))),"")</f>
        <v/>
      </c>
    </row>
    <row r="764" spans="8:16" s="19" customFormat="1" x14ac:dyDescent="0.2">
      <c r="H764" s="20"/>
      <c r="I764" s="20"/>
      <c r="J764" s="18" t="str">
        <f t="shared" si="11"/>
        <v xml:space="preserve"> </v>
      </c>
      <c r="K764" s="20"/>
      <c r="L764" s="20"/>
      <c r="M764" s="18" t="str">
        <f>IF($L764&gt;0,IF($F764="F",1.11*$L764+VLOOKUP($G764,Ages!$A$3:$AA$10,27,0),1.35*$L764+VLOOKUP($G764,Ages!$A$14:$AA$21,27,0)),"")</f>
        <v/>
      </c>
      <c r="N764" s="20"/>
      <c r="O764" s="20"/>
      <c r="P764" s="18" t="str">
        <f>IF(AND($N764&gt;0,$O764&gt;0),IF($F764="F",IF(SUM($N764,$O764)&lt;=35,1.33*($N764+$O764)-0.013*POWER(($N764+$O764),2)-2.5,0.546*($N764+$O764)+9.7),IF($F764="M",1.21*($N764+$O764)-0.008*POWER(($N764+$O764),2)-VLOOKUP($G764,Ages!$A$26:$B$33,2,0))),"")</f>
        <v/>
      </c>
    </row>
    <row r="765" spans="8:16" s="19" customFormat="1" x14ac:dyDescent="0.2">
      <c r="H765" s="20"/>
      <c r="I765" s="20"/>
      <c r="J765" s="18" t="str">
        <f t="shared" si="11"/>
        <v xml:space="preserve"> </v>
      </c>
      <c r="K765" s="20"/>
      <c r="L765" s="20"/>
      <c r="M765" s="18" t="str">
        <f>IF($L765&gt;0,IF($F765="F",1.11*$L765+VLOOKUP($G765,Ages!$A$3:$AA$10,27,0),1.35*$L765+VLOOKUP($G765,Ages!$A$14:$AA$21,27,0)),"")</f>
        <v/>
      </c>
      <c r="N765" s="20"/>
      <c r="O765" s="20"/>
      <c r="P765" s="18" t="str">
        <f>IF(AND($N765&gt;0,$O765&gt;0),IF($F765="F",IF(SUM($N765,$O765)&lt;=35,1.33*($N765+$O765)-0.013*POWER(($N765+$O765),2)-2.5,0.546*($N765+$O765)+9.7),IF($F765="M",1.21*($N765+$O765)-0.008*POWER(($N765+$O765),2)-VLOOKUP($G765,Ages!$A$26:$B$33,2,0))),"")</f>
        <v/>
      </c>
    </row>
    <row r="766" spans="8:16" s="19" customFormat="1" x14ac:dyDescent="0.2">
      <c r="H766" s="20"/>
      <c r="I766" s="20"/>
      <c r="J766" s="18" t="str">
        <f t="shared" si="11"/>
        <v xml:space="preserve"> </v>
      </c>
      <c r="K766" s="20"/>
      <c r="L766" s="20"/>
      <c r="M766" s="18" t="str">
        <f>IF($L766&gt;0,IF($F766="F",1.11*$L766+VLOOKUP($G766,Ages!$A$3:$AA$10,27,0),1.35*$L766+VLOOKUP($G766,Ages!$A$14:$AA$21,27,0)),"")</f>
        <v/>
      </c>
      <c r="N766" s="20"/>
      <c r="O766" s="20"/>
      <c r="P766" s="18" t="str">
        <f>IF(AND($N766&gt;0,$O766&gt;0),IF($F766="F",IF(SUM($N766,$O766)&lt;=35,1.33*($N766+$O766)-0.013*POWER(($N766+$O766),2)-2.5,0.546*($N766+$O766)+9.7),IF($F766="M",1.21*($N766+$O766)-0.008*POWER(($N766+$O766),2)-VLOOKUP($G766,Ages!$A$26:$B$33,2,0))),"")</f>
        <v/>
      </c>
    </row>
    <row r="767" spans="8:16" s="19" customFormat="1" x14ac:dyDescent="0.2">
      <c r="H767" s="20"/>
      <c r="I767" s="20"/>
      <c r="J767" s="18" t="str">
        <f t="shared" si="11"/>
        <v xml:space="preserve"> </v>
      </c>
      <c r="K767" s="20"/>
      <c r="L767" s="20"/>
      <c r="M767" s="18" t="str">
        <f>IF($L767&gt;0,IF($F767="F",1.11*$L767+VLOOKUP($G767,Ages!$A$3:$AA$10,27,0),1.35*$L767+VLOOKUP($G767,Ages!$A$14:$AA$21,27,0)),"")</f>
        <v/>
      </c>
      <c r="N767" s="20"/>
      <c r="O767" s="20"/>
      <c r="P767" s="18" t="str">
        <f>IF(AND($N767&gt;0,$O767&gt;0),IF($F767="F",IF(SUM($N767,$O767)&lt;=35,1.33*($N767+$O767)-0.013*POWER(($N767+$O767),2)-2.5,0.546*($N767+$O767)+9.7),IF($F767="M",1.21*($N767+$O767)-0.008*POWER(($N767+$O767),2)-VLOOKUP($G767,Ages!$A$26:$B$33,2,0))),"")</f>
        <v/>
      </c>
    </row>
    <row r="768" spans="8:16" s="19" customFormat="1" x14ac:dyDescent="0.2">
      <c r="H768" s="20"/>
      <c r="I768" s="20"/>
      <c r="J768" s="18" t="str">
        <f t="shared" si="11"/>
        <v xml:space="preserve"> </v>
      </c>
      <c r="K768" s="20"/>
      <c r="L768" s="20"/>
      <c r="M768" s="18" t="str">
        <f>IF($L768&gt;0,IF($F768="F",1.11*$L768+VLOOKUP($G768,Ages!$A$3:$AA$10,27,0),1.35*$L768+VLOOKUP($G768,Ages!$A$14:$AA$21,27,0)),"")</f>
        <v/>
      </c>
      <c r="N768" s="20"/>
      <c r="O768" s="20"/>
      <c r="P768" s="18" t="str">
        <f>IF(AND($N768&gt;0,$O768&gt;0),IF($F768="F",IF(SUM($N768,$O768)&lt;=35,1.33*($N768+$O768)-0.013*POWER(($N768+$O768),2)-2.5,0.546*($N768+$O768)+9.7),IF($F768="M",1.21*($N768+$O768)-0.008*POWER(($N768+$O768),2)-VLOOKUP($G768,Ages!$A$26:$B$33,2,0))),"")</f>
        <v/>
      </c>
    </row>
    <row r="769" spans="8:16" s="19" customFormat="1" x14ac:dyDescent="0.2">
      <c r="H769" s="20"/>
      <c r="I769" s="20"/>
      <c r="J769" s="18" t="str">
        <f t="shared" si="11"/>
        <v xml:space="preserve"> </v>
      </c>
      <c r="K769" s="20"/>
      <c r="L769" s="20"/>
      <c r="M769" s="18" t="str">
        <f>IF($L769&gt;0,IF($F769="F",1.11*$L769+VLOOKUP($G769,Ages!$A$3:$AA$10,27,0),1.35*$L769+VLOOKUP($G769,Ages!$A$14:$AA$21,27,0)),"")</f>
        <v/>
      </c>
      <c r="N769" s="20"/>
      <c r="O769" s="20"/>
      <c r="P769" s="18" t="str">
        <f>IF(AND($N769&gt;0,$O769&gt;0),IF($F769="F",IF(SUM($N769,$O769)&lt;=35,1.33*($N769+$O769)-0.013*POWER(($N769+$O769),2)-2.5,0.546*($N769+$O769)+9.7),IF($F769="M",1.21*($N769+$O769)-0.008*POWER(($N769+$O769),2)-VLOOKUP($G769,Ages!$A$26:$B$33,2,0))),"")</f>
        <v/>
      </c>
    </row>
    <row r="770" spans="8:16" s="19" customFormat="1" x14ac:dyDescent="0.2">
      <c r="H770" s="20"/>
      <c r="I770" s="20"/>
      <c r="J770" s="18" t="str">
        <f t="shared" si="11"/>
        <v xml:space="preserve"> </v>
      </c>
      <c r="K770" s="20"/>
      <c r="L770" s="20"/>
      <c r="M770" s="18" t="str">
        <f>IF($L770&gt;0,IF($F770="F",1.11*$L770+VLOOKUP($G770,Ages!$A$3:$AA$10,27,0),1.35*$L770+VLOOKUP($G770,Ages!$A$14:$AA$21,27,0)),"")</f>
        <v/>
      </c>
      <c r="N770" s="20"/>
      <c r="O770" s="20"/>
      <c r="P770" s="18" t="str">
        <f>IF(AND($N770&gt;0,$O770&gt;0),IF($F770="F",IF(SUM($N770,$O770)&lt;=35,1.33*($N770+$O770)-0.013*POWER(($N770+$O770),2)-2.5,0.546*($N770+$O770)+9.7),IF($F770="M",1.21*($N770+$O770)-0.008*POWER(($N770+$O770),2)-VLOOKUP($G770,Ages!$A$26:$B$33,2,0))),"")</f>
        <v/>
      </c>
    </row>
    <row r="771" spans="8:16" s="19" customFormat="1" x14ac:dyDescent="0.2">
      <c r="H771" s="20"/>
      <c r="I771" s="20"/>
      <c r="J771" s="18" t="str">
        <f t="shared" si="11"/>
        <v xml:space="preserve"> </v>
      </c>
      <c r="K771" s="20"/>
      <c r="L771" s="20"/>
      <c r="M771" s="18" t="str">
        <f>IF($L771&gt;0,IF($F771="F",1.11*$L771+VLOOKUP($G771,Ages!$A$3:$AA$10,27,0),1.35*$L771+VLOOKUP($G771,Ages!$A$14:$AA$21,27,0)),"")</f>
        <v/>
      </c>
      <c r="N771" s="20"/>
      <c r="O771" s="20"/>
      <c r="P771" s="18" t="str">
        <f>IF(AND($N771&gt;0,$O771&gt;0),IF($F771="F",IF(SUM($N771,$O771)&lt;=35,1.33*($N771+$O771)-0.013*POWER(($N771+$O771),2)-2.5,0.546*($N771+$O771)+9.7),IF($F771="M",1.21*($N771+$O771)-0.008*POWER(($N771+$O771),2)-VLOOKUP($G771,Ages!$A$26:$B$33,2,0))),"")</f>
        <v/>
      </c>
    </row>
    <row r="772" spans="8:16" s="19" customFormat="1" x14ac:dyDescent="0.2">
      <c r="H772" s="20"/>
      <c r="I772" s="20"/>
      <c r="J772" s="18" t="str">
        <f t="shared" si="11"/>
        <v xml:space="preserve"> </v>
      </c>
      <c r="K772" s="20"/>
      <c r="L772" s="20"/>
      <c r="M772" s="18" t="str">
        <f>IF($L772&gt;0,IF($F772="F",1.11*$L772+VLOOKUP($G772,Ages!$A$3:$AA$10,27,0),1.35*$L772+VLOOKUP($G772,Ages!$A$14:$AA$21,27,0)),"")</f>
        <v/>
      </c>
      <c r="N772" s="20"/>
      <c r="O772" s="20"/>
      <c r="P772" s="18" t="str">
        <f>IF(AND($N772&gt;0,$O772&gt;0),IF($F772="F",IF(SUM($N772,$O772)&lt;=35,1.33*($N772+$O772)-0.013*POWER(($N772+$O772),2)-2.5,0.546*($N772+$O772)+9.7),IF($F772="M",1.21*($N772+$O772)-0.008*POWER(($N772+$O772),2)-VLOOKUP($G772,Ages!$A$26:$B$33,2,0))),"")</f>
        <v/>
      </c>
    </row>
    <row r="773" spans="8:16" s="19" customFormat="1" x14ac:dyDescent="0.2">
      <c r="H773" s="20"/>
      <c r="I773" s="20"/>
      <c r="J773" s="18" t="str">
        <f t="shared" si="11"/>
        <v xml:space="preserve"> </v>
      </c>
      <c r="K773" s="20"/>
      <c r="L773" s="20"/>
      <c r="M773" s="18" t="str">
        <f>IF($L773&gt;0,IF($F773="F",1.11*$L773+VLOOKUP($G773,Ages!$A$3:$AA$10,27,0),1.35*$L773+VLOOKUP($G773,Ages!$A$14:$AA$21,27,0)),"")</f>
        <v/>
      </c>
      <c r="N773" s="20"/>
      <c r="O773" s="20"/>
      <c r="P773" s="18" t="str">
        <f>IF(AND($N773&gt;0,$O773&gt;0),IF($F773="F",IF(SUM($N773,$O773)&lt;=35,1.33*($N773+$O773)-0.013*POWER(($N773+$O773),2)-2.5,0.546*($N773+$O773)+9.7),IF($F773="M",1.21*($N773+$O773)-0.008*POWER(($N773+$O773),2)-VLOOKUP($G773,Ages!$A$26:$B$33,2,0))),"")</f>
        <v/>
      </c>
    </row>
    <row r="774" spans="8:16" s="19" customFormat="1" x14ac:dyDescent="0.2">
      <c r="H774" s="20"/>
      <c r="I774" s="20"/>
      <c r="J774" s="18" t="str">
        <f t="shared" si="11"/>
        <v xml:space="preserve"> </v>
      </c>
      <c r="K774" s="20"/>
      <c r="L774" s="20"/>
      <c r="M774" s="18" t="str">
        <f>IF($L774&gt;0,IF($F774="F",1.11*$L774+VLOOKUP($G774,Ages!$A$3:$AA$10,27,0),1.35*$L774+VLOOKUP($G774,Ages!$A$14:$AA$21,27,0)),"")</f>
        <v/>
      </c>
      <c r="N774" s="20"/>
      <c r="O774" s="20"/>
      <c r="P774" s="18" t="str">
        <f>IF(AND($N774&gt;0,$O774&gt;0),IF($F774="F",IF(SUM($N774,$O774)&lt;=35,1.33*($N774+$O774)-0.013*POWER(($N774+$O774),2)-2.5,0.546*($N774+$O774)+9.7),IF($F774="M",1.21*($N774+$O774)-0.008*POWER(($N774+$O774),2)-VLOOKUP($G774,Ages!$A$26:$B$33,2,0))),"")</f>
        <v/>
      </c>
    </row>
    <row r="775" spans="8:16" s="19" customFormat="1" x14ac:dyDescent="0.2">
      <c r="H775" s="20"/>
      <c r="I775" s="20"/>
      <c r="J775" s="18" t="str">
        <f t="shared" ref="J775:J838" si="12">IF(AND(H775&gt;0,I775&gt;0),(I775/(H775*H775))*703, " ")</f>
        <v xml:space="preserve"> </v>
      </c>
      <c r="K775" s="20"/>
      <c r="L775" s="20"/>
      <c r="M775" s="18" t="str">
        <f>IF($L775&gt;0,IF($F775="F",1.11*$L775+VLOOKUP($G775,Ages!$A$3:$AA$10,27,0),1.35*$L775+VLOOKUP($G775,Ages!$A$14:$AA$21,27,0)),"")</f>
        <v/>
      </c>
      <c r="N775" s="20"/>
      <c r="O775" s="20"/>
      <c r="P775" s="18" t="str">
        <f>IF(AND($N775&gt;0,$O775&gt;0),IF($F775="F",IF(SUM($N775,$O775)&lt;=35,1.33*($N775+$O775)-0.013*POWER(($N775+$O775),2)-2.5,0.546*($N775+$O775)+9.7),IF($F775="M",1.21*($N775+$O775)-0.008*POWER(($N775+$O775),2)-VLOOKUP($G775,Ages!$A$26:$B$33,2,0))),"")</f>
        <v/>
      </c>
    </row>
    <row r="776" spans="8:16" s="19" customFormat="1" x14ac:dyDescent="0.2">
      <c r="H776" s="20"/>
      <c r="I776" s="20"/>
      <c r="J776" s="18" t="str">
        <f t="shared" si="12"/>
        <v xml:space="preserve"> </v>
      </c>
      <c r="K776" s="20"/>
      <c r="L776" s="20"/>
      <c r="M776" s="18" t="str">
        <f>IF($L776&gt;0,IF($F776="F",1.11*$L776+VLOOKUP($G776,Ages!$A$3:$AA$10,27,0),1.35*$L776+VLOOKUP($G776,Ages!$A$14:$AA$21,27,0)),"")</f>
        <v/>
      </c>
      <c r="N776" s="20"/>
      <c r="O776" s="20"/>
      <c r="P776" s="18" t="str">
        <f>IF(AND($N776&gt;0,$O776&gt;0),IF($F776="F",IF(SUM($N776,$O776)&lt;=35,1.33*($N776+$O776)-0.013*POWER(($N776+$O776),2)-2.5,0.546*($N776+$O776)+9.7),IF($F776="M",1.21*($N776+$O776)-0.008*POWER(($N776+$O776),2)-VLOOKUP($G776,Ages!$A$26:$B$33,2,0))),"")</f>
        <v/>
      </c>
    </row>
    <row r="777" spans="8:16" s="19" customFormat="1" x14ac:dyDescent="0.2">
      <c r="H777" s="20"/>
      <c r="I777" s="20"/>
      <c r="J777" s="18" t="str">
        <f t="shared" si="12"/>
        <v xml:space="preserve"> </v>
      </c>
      <c r="K777" s="20"/>
      <c r="L777" s="20"/>
      <c r="M777" s="18" t="str">
        <f>IF($L777&gt;0,IF($F777="F",1.11*$L777+VLOOKUP($G777,Ages!$A$3:$AA$10,27,0),1.35*$L777+VLOOKUP($G777,Ages!$A$14:$AA$21,27,0)),"")</f>
        <v/>
      </c>
      <c r="N777" s="20"/>
      <c r="O777" s="20"/>
      <c r="P777" s="18" t="str">
        <f>IF(AND($N777&gt;0,$O777&gt;0),IF($F777="F",IF(SUM($N777,$O777)&lt;=35,1.33*($N777+$O777)-0.013*POWER(($N777+$O777),2)-2.5,0.546*($N777+$O777)+9.7),IF($F777="M",1.21*($N777+$O777)-0.008*POWER(($N777+$O777),2)-VLOOKUP($G777,Ages!$A$26:$B$33,2,0))),"")</f>
        <v/>
      </c>
    </row>
    <row r="778" spans="8:16" s="19" customFormat="1" x14ac:dyDescent="0.2">
      <c r="H778" s="20"/>
      <c r="I778" s="20"/>
      <c r="J778" s="18" t="str">
        <f t="shared" si="12"/>
        <v xml:space="preserve"> </v>
      </c>
      <c r="K778" s="20"/>
      <c r="L778" s="20"/>
      <c r="M778" s="18" t="str">
        <f>IF($L778&gt;0,IF($F778="F",1.11*$L778+VLOOKUP($G778,Ages!$A$3:$AA$10,27,0),1.35*$L778+VLOOKUP($G778,Ages!$A$14:$AA$21,27,0)),"")</f>
        <v/>
      </c>
      <c r="N778" s="20"/>
      <c r="O778" s="20"/>
      <c r="P778" s="18" t="str">
        <f>IF(AND($N778&gt;0,$O778&gt;0),IF($F778="F",IF(SUM($N778,$O778)&lt;=35,1.33*($N778+$O778)-0.013*POWER(($N778+$O778),2)-2.5,0.546*($N778+$O778)+9.7),IF($F778="M",1.21*($N778+$O778)-0.008*POWER(($N778+$O778),2)-VLOOKUP($G778,Ages!$A$26:$B$33,2,0))),"")</f>
        <v/>
      </c>
    </row>
    <row r="779" spans="8:16" s="19" customFormat="1" x14ac:dyDescent="0.2">
      <c r="H779" s="20"/>
      <c r="I779" s="20"/>
      <c r="J779" s="18" t="str">
        <f t="shared" si="12"/>
        <v xml:space="preserve"> </v>
      </c>
      <c r="K779" s="20"/>
      <c r="L779" s="20"/>
      <c r="M779" s="18" t="str">
        <f>IF($L779&gt;0,IF($F779="F",1.11*$L779+VLOOKUP($G779,Ages!$A$3:$AA$10,27,0),1.35*$L779+VLOOKUP($G779,Ages!$A$14:$AA$21,27,0)),"")</f>
        <v/>
      </c>
      <c r="N779" s="20"/>
      <c r="O779" s="20"/>
      <c r="P779" s="18" t="str">
        <f>IF(AND($N779&gt;0,$O779&gt;0),IF($F779="F",IF(SUM($N779,$O779)&lt;=35,1.33*($N779+$O779)-0.013*POWER(($N779+$O779),2)-2.5,0.546*($N779+$O779)+9.7),IF($F779="M",1.21*($N779+$O779)-0.008*POWER(($N779+$O779),2)-VLOOKUP($G779,Ages!$A$26:$B$33,2,0))),"")</f>
        <v/>
      </c>
    </row>
    <row r="780" spans="8:16" s="19" customFormat="1" x14ac:dyDescent="0.2">
      <c r="H780" s="20"/>
      <c r="I780" s="20"/>
      <c r="J780" s="18" t="str">
        <f t="shared" si="12"/>
        <v xml:space="preserve"> </v>
      </c>
      <c r="K780" s="20"/>
      <c r="L780" s="20"/>
      <c r="M780" s="18" t="str">
        <f>IF($L780&gt;0,IF($F780="F",1.11*$L780+VLOOKUP($G780,Ages!$A$3:$AA$10,27,0),1.35*$L780+VLOOKUP($G780,Ages!$A$14:$AA$21,27,0)),"")</f>
        <v/>
      </c>
      <c r="N780" s="20"/>
      <c r="O780" s="20"/>
      <c r="P780" s="18" t="str">
        <f>IF(AND($N780&gt;0,$O780&gt;0),IF($F780="F",IF(SUM($N780,$O780)&lt;=35,1.33*($N780+$O780)-0.013*POWER(($N780+$O780),2)-2.5,0.546*($N780+$O780)+9.7),IF($F780="M",1.21*($N780+$O780)-0.008*POWER(($N780+$O780),2)-VLOOKUP($G780,Ages!$A$26:$B$33,2,0))),"")</f>
        <v/>
      </c>
    </row>
    <row r="781" spans="8:16" s="19" customFormat="1" x14ac:dyDescent="0.2">
      <c r="H781" s="20"/>
      <c r="I781" s="20"/>
      <c r="J781" s="18" t="str">
        <f t="shared" si="12"/>
        <v xml:space="preserve"> </v>
      </c>
      <c r="K781" s="20"/>
      <c r="L781" s="20"/>
      <c r="M781" s="18" t="str">
        <f>IF($L781&gt;0,IF($F781="F",1.11*$L781+VLOOKUP($G781,Ages!$A$3:$AA$10,27,0),1.35*$L781+VLOOKUP($G781,Ages!$A$14:$AA$21,27,0)),"")</f>
        <v/>
      </c>
      <c r="N781" s="20"/>
      <c r="O781" s="20"/>
      <c r="P781" s="18" t="str">
        <f>IF(AND($N781&gt;0,$O781&gt;0),IF($F781="F",IF(SUM($N781,$O781)&lt;=35,1.33*($N781+$O781)-0.013*POWER(($N781+$O781),2)-2.5,0.546*($N781+$O781)+9.7),IF($F781="M",1.21*($N781+$O781)-0.008*POWER(($N781+$O781),2)-VLOOKUP($G781,Ages!$A$26:$B$33,2,0))),"")</f>
        <v/>
      </c>
    </row>
    <row r="782" spans="8:16" s="19" customFormat="1" x14ac:dyDescent="0.2">
      <c r="H782" s="20"/>
      <c r="I782" s="20"/>
      <c r="J782" s="18" t="str">
        <f t="shared" si="12"/>
        <v xml:space="preserve"> </v>
      </c>
      <c r="K782" s="20"/>
      <c r="L782" s="20"/>
      <c r="M782" s="18" t="str">
        <f>IF($L782&gt;0,IF($F782="F",1.11*$L782+VLOOKUP($G782,Ages!$A$3:$AA$10,27,0),1.35*$L782+VLOOKUP($G782,Ages!$A$14:$AA$21,27,0)),"")</f>
        <v/>
      </c>
      <c r="N782" s="20"/>
      <c r="O782" s="20"/>
      <c r="P782" s="18" t="str">
        <f>IF(AND($N782&gt;0,$O782&gt;0),IF($F782="F",IF(SUM($N782,$O782)&lt;=35,1.33*($N782+$O782)-0.013*POWER(($N782+$O782),2)-2.5,0.546*($N782+$O782)+9.7),IF($F782="M",1.21*($N782+$O782)-0.008*POWER(($N782+$O782),2)-VLOOKUP($G782,Ages!$A$26:$B$33,2,0))),"")</f>
        <v/>
      </c>
    </row>
    <row r="783" spans="8:16" s="19" customFormat="1" x14ac:dyDescent="0.2">
      <c r="H783" s="20"/>
      <c r="I783" s="20"/>
      <c r="J783" s="18" t="str">
        <f t="shared" si="12"/>
        <v xml:space="preserve"> </v>
      </c>
      <c r="K783" s="20"/>
      <c r="L783" s="20"/>
      <c r="M783" s="18" t="str">
        <f>IF($L783&gt;0,IF($F783="F",1.11*$L783+VLOOKUP($G783,Ages!$A$3:$AA$10,27,0),1.35*$L783+VLOOKUP($G783,Ages!$A$14:$AA$21,27,0)),"")</f>
        <v/>
      </c>
      <c r="N783" s="20"/>
      <c r="O783" s="20"/>
      <c r="P783" s="18" t="str">
        <f>IF(AND($N783&gt;0,$O783&gt;0),IF($F783="F",IF(SUM($N783,$O783)&lt;=35,1.33*($N783+$O783)-0.013*POWER(($N783+$O783),2)-2.5,0.546*($N783+$O783)+9.7),IF($F783="M",1.21*($N783+$O783)-0.008*POWER(($N783+$O783),2)-VLOOKUP($G783,Ages!$A$26:$B$33,2,0))),"")</f>
        <v/>
      </c>
    </row>
    <row r="784" spans="8:16" s="19" customFormat="1" x14ac:dyDescent="0.2">
      <c r="H784" s="20"/>
      <c r="I784" s="20"/>
      <c r="J784" s="18" t="str">
        <f t="shared" si="12"/>
        <v xml:space="preserve"> </v>
      </c>
      <c r="K784" s="20"/>
      <c r="L784" s="20"/>
      <c r="M784" s="18" t="str">
        <f>IF($L784&gt;0,IF($F784="F",1.11*$L784+VLOOKUP($G784,Ages!$A$3:$AA$10,27,0),1.35*$L784+VLOOKUP($G784,Ages!$A$14:$AA$21,27,0)),"")</f>
        <v/>
      </c>
      <c r="N784" s="20"/>
      <c r="O784" s="20"/>
      <c r="P784" s="18" t="str">
        <f>IF(AND($N784&gt;0,$O784&gt;0),IF($F784="F",IF(SUM($N784,$O784)&lt;=35,1.33*($N784+$O784)-0.013*POWER(($N784+$O784),2)-2.5,0.546*($N784+$O784)+9.7),IF($F784="M",1.21*($N784+$O784)-0.008*POWER(($N784+$O784),2)-VLOOKUP($G784,Ages!$A$26:$B$33,2,0))),"")</f>
        <v/>
      </c>
    </row>
    <row r="785" spans="8:16" s="19" customFormat="1" x14ac:dyDescent="0.2">
      <c r="H785" s="20"/>
      <c r="I785" s="20"/>
      <c r="J785" s="18" t="str">
        <f t="shared" si="12"/>
        <v xml:space="preserve"> </v>
      </c>
      <c r="K785" s="20"/>
      <c r="L785" s="20"/>
      <c r="M785" s="18" t="str">
        <f>IF($L785&gt;0,IF($F785="F",1.11*$L785+VLOOKUP($G785,Ages!$A$3:$AA$10,27,0),1.35*$L785+VLOOKUP($G785,Ages!$A$14:$AA$21,27,0)),"")</f>
        <v/>
      </c>
      <c r="N785" s="20"/>
      <c r="O785" s="20"/>
      <c r="P785" s="18" t="str">
        <f>IF(AND($N785&gt;0,$O785&gt;0),IF($F785="F",IF(SUM($N785,$O785)&lt;=35,1.33*($N785+$O785)-0.013*POWER(($N785+$O785),2)-2.5,0.546*($N785+$O785)+9.7),IF($F785="M",1.21*($N785+$O785)-0.008*POWER(($N785+$O785),2)-VLOOKUP($G785,Ages!$A$26:$B$33,2,0))),"")</f>
        <v/>
      </c>
    </row>
    <row r="786" spans="8:16" s="19" customFormat="1" x14ac:dyDescent="0.2">
      <c r="H786" s="20"/>
      <c r="I786" s="20"/>
      <c r="J786" s="18" t="str">
        <f t="shared" si="12"/>
        <v xml:space="preserve"> </v>
      </c>
      <c r="K786" s="20"/>
      <c r="L786" s="20"/>
      <c r="M786" s="18" t="str">
        <f>IF($L786&gt;0,IF($F786="F",1.11*$L786+VLOOKUP($G786,Ages!$A$3:$AA$10,27,0),1.35*$L786+VLOOKUP($G786,Ages!$A$14:$AA$21,27,0)),"")</f>
        <v/>
      </c>
      <c r="N786" s="20"/>
      <c r="O786" s="20"/>
      <c r="P786" s="18" t="str">
        <f>IF(AND($N786&gt;0,$O786&gt;0),IF($F786="F",IF(SUM($N786,$O786)&lt;=35,1.33*($N786+$O786)-0.013*POWER(($N786+$O786),2)-2.5,0.546*($N786+$O786)+9.7),IF($F786="M",1.21*($N786+$O786)-0.008*POWER(($N786+$O786),2)-VLOOKUP($G786,Ages!$A$26:$B$33,2,0))),"")</f>
        <v/>
      </c>
    </row>
    <row r="787" spans="8:16" s="19" customFormat="1" x14ac:dyDescent="0.2">
      <c r="H787" s="20"/>
      <c r="I787" s="20"/>
      <c r="J787" s="18" t="str">
        <f t="shared" si="12"/>
        <v xml:space="preserve"> </v>
      </c>
      <c r="K787" s="20"/>
      <c r="L787" s="20"/>
      <c r="M787" s="18" t="str">
        <f>IF($L787&gt;0,IF($F787="F",1.11*$L787+VLOOKUP($G787,Ages!$A$3:$AA$10,27,0),1.35*$L787+VLOOKUP($G787,Ages!$A$14:$AA$21,27,0)),"")</f>
        <v/>
      </c>
      <c r="N787" s="20"/>
      <c r="O787" s="20"/>
      <c r="P787" s="18" t="str">
        <f>IF(AND($N787&gt;0,$O787&gt;0),IF($F787="F",IF(SUM($N787,$O787)&lt;=35,1.33*($N787+$O787)-0.013*POWER(($N787+$O787),2)-2.5,0.546*($N787+$O787)+9.7),IF($F787="M",1.21*($N787+$O787)-0.008*POWER(($N787+$O787),2)-VLOOKUP($G787,Ages!$A$26:$B$33,2,0))),"")</f>
        <v/>
      </c>
    </row>
    <row r="788" spans="8:16" s="19" customFormat="1" x14ac:dyDescent="0.2">
      <c r="H788" s="20"/>
      <c r="I788" s="20"/>
      <c r="J788" s="18" t="str">
        <f t="shared" si="12"/>
        <v xml:space="preserve"> </v>
      </c>
      <c r="K788" s="20"/>
      <c r="L788" s="20"/>
      <c r="M788" s="18" t="str">
        <f>IF($L788&gt;0,IF($F788="F",1.11*$L788+VLOOKUP($G788,Ages!$A$3:$AA$10,27,0),1.35*$L788+VLOOKUP($G788,Ages!$A$14:$AA$21,27,0)),"")</f>
        <v/>
      </c>
      <c r="N788" s="20"/>
      <c r="O788" s="20"/>
      <c r="P788" s="18" t="str">
        <f>IF(AND($N788&gt;0,$O788&gt;0),IF($F788="F",IF(SUM($N788,$O788)&lt;=35,1.33*($N788+$O788)-0.013*POWER(($N788+$O788),2)-2.5,0.546*($N788+$O788)+9.7),IF($F788="M",1.21*($N788+$O788)-0.008*POWER(($N788+$O788),2)-VLOOKUP($G788,Ages!$A$26:$B$33,2,0))),"")</f>
        <v/>
      </c>
    </row>
    <row r="789" spans="8:16" s="19" customFormat="1" x14ac:dyDescent="0.2">
      <c r="H789" s="20"/>
      <c r="I789" s="20"/>
      <c r="J789" s="18" t="str">
        <f t="shared" si="12"/>
        <v xml:space="preserve"> </v>
      </c>
      <c r="K789" s="20"/>
      <c r="L789" s="20"/>
      <c r="M789" s="18" t="str">
        <f>IF($L789&gt;0,IF($F789="F",1.11*$L789+VLOOKUP($G789,Ages!$A$3:$AA$10,27,0),1.35*$L789+VLOOKUP($G789,Ages!$A$14:$AA$21,27,0)),"")</f>
        <v/>
      </c>
      <c r="N789" s="20"/>
      <c r="O789" s="20"/>
      <c r="P789" s="18" t="str">
        <f>IF(AND($N789&gt;0,$O789&gt;0),IF($F789="F",IF(SUM($N789,$O789)&lt;=35,1.33*($N789+$O789)-0.013*POWER(($N789+$O789),2)-2.5,0.546*($N789+$O789)+9.7),IF($F789="M",1.21*($N789+$O789)-0.008*POWER(($N789+$O789),2)-VLOOKUP($G789,Ages!$A$26:$B$33,2,0))),"")</f>
        <v/>
      </c>
    </row>
    <row r="790" spans="8:16" s="19" customFormat="1" x14ac:dyDescent="0.2">
      <c r="H790" s="20"/>
      <c r="I790" s="20"/>
      <c r="J790" s="18" t="str">
        <f t="shared" si="12"/>
        <v xml:space="preserve"> </v>
      </c>
      <c r="K790" s="20"/>
      <c r="L790" s="20"/>
      <c r="M790" s="18" t="str">
        <f>IF($L790&gt;0,IF($F790="F",1.11*$L790+VLOOKUP($G790,Ages!$A$3:$AA$10,27,0),1.35*$L790+VLOOKUP($G790,Ages!$A$14:$AA$21,27,0)),"")</f>
        <v/>
      </c>
      <c r="N790" s="20"/>
      <c r="O790" s="20"/>
      <c r="P790" s="18" t="str">
        <f>IF(AND($N790&gt;0,$O790&gt;0),IF($F790="F",IF(SUM($N790,$O790)&lt;=35,1.33*($N790+$O790)-0.013*POWER(($N790+$O790),2)-2.5,0.546*($N790+$O790)+9.7),IF($F790="M",1.21*($N790+$O790)-0.008*POWER(($N790+$O790),2)-VLOOKUP($G790,Ages!$A$26:$B$33,2,0))),"")</f>
        <v/>
      </c>
    </row>
    <row r="791" spans="8:16" s="19" customFormat="1" x14ac:dyDescent="0.2">
      <c r="H791" s="20"/>
      <c r="I791" s="20"/>
      <c r="J791" s="18" t="str">
        <f t="shared" si="12"/>
        <v xml:space="preserve"> </v>
      </c>
      <c r="K791" s="20"/>
      <c r="L791" s="20"/>
      <c r="M791" s="18" t="str">
        <f>IF($L791&gt;0,IF($F791="F",1.11*$L791+VLOOKUP($G791,Ages!$A$3:$AA$10,27,0),1.35*$L791+VLOOKUP($G791,Ages!$A$14:$AA$21,27,0)),"")</f>
        <v/>
      </c>
      <c r="N791" s="20"/>
      <c r="O791" s="20"/>
      <c r="P791" s="18" t="str">
        <f>IF(AND($N791&gt;0,$O791&gt;0),IF($F791="F",IF(SUM($N791,$O791)&lt;=35,1.33*($N791+$O791)-0.013*POWER(($N791+$O791),2)-2.5,0.546*($N791+$O791)+9.7),IF($F791="M",1.21*($N791+$O791)-0.008*POWER(($N791+$O791),2)-VLOOKUP($G791,Ages!$A$26:$B$33,2,0))),"")</f>
        <v/>
      </c>
    </row>
    <row r="792" spans="8:16" s="19" customFormat="1" x14ac:dyDescent="0.2">
      <c r="H792" s="20"/>
      <c r="I792" s="20"/>
      <c r="J792" s="18" t="str">
        <f t="shared" si="12"/>
        <v xml:space="preserve"> </v>
      </c>
      <c r="K792" s="20"/>
      <c r="L792" s="20"/>
      <c r="M792" s="18" t="str">
        <f>IF($L792&gt;0,IF($F792="F",1.11*$L792+VLOOKUP($G792,Ages!$A$3:$AA$10,27,0),1.35*$L792+VLOOKUP($G792,Ages!$A$14:$AA$21,27,0)),"")</f>
        <v/>
      </c>
      <c r="N792" s="20"/>
      <c r="O792" s="20"/>
      <c r="P792" s="18" t="str">
        <f>IF(AND($N792&gt;0,$O792&gt;0),IF($F792="F",IF(SUM($N792,$O792)&lt;=35,1.33*($N792+$O792)-0.013*POWER(($N792+$O792),2)-2.5,0.546*($N792+$O792)+9.7),IF($F792="M",1.21*($N792+$O792)-0.008*POWER(($N792+$O792),2)-VLOOKUP($G792,Ages!$A$26:$B$33,2,0))),"")</f>
        <v/>
      </c>
    </row>
    <row r="793" spans="8:16" s="19" customFormat="1" x14ac:dyDescent="0.2">
      <c r="H793" s="20"/>
      <c r="I793" s="20"/>
      <c r="J793" s="18" t="str">
        <f t="shared" si="12"/>
        <v xml:space="preserve"> </v>
      </c>
      <c r="K793" s="20"/>
      <c r="L793" s="20"/>
      <c r="M793" s="18" t="str">
        <f>IF($L793&gt;0,IF($F793="F",1.11*$L793+VLOOKUP($G793,Ages!$A$3:$AA$10,27,0),1.35*$L793+VLOOKUP($G793,Ages!$A$14:$AA$21,27,0)),"")</f>
        <v/>
      </c>
      <c r="N793" s="20"/>
      <c r="O793" s="20"/>
      <c r="P793" s="18" t="str">
        <f>IF(AND($N793&gt;0,$O793&gt;0),IF($F793="F",IF(SUM($N793,$O793)&lt;=35,1.33*($N793+$O793)-0.013*POWER(($N793+$O793),2)-2.5,0.546*($N793+$O793)+9.7),IF($F793="M",1.21*($N793+$O793)-0.008*POWER(($N793+$O793),2)-VLOOKUP($G793,Ages!$A$26:$B$33,2,0))),"")</f>
        <v/>
      </c>
    </row>
    <row r="794" spans="8:16" s="19" customFormat="1" x14ac:dyDescent="0.2">
      <c r="H794" s="20"/>
      <c r="I794" s="20"/>
      <c r="J794" s="18" t="str">
        <f t="shared" si="12"/>
        <v xml:space="preserve"> </v>
      </c>
      <c r="K794" s="20"/>
      <c r="L794" s="20"/>
      <c r="M794" s="18" t="str">
        <f>IF($L794&gt;0,IF($F794="F",1.11*$L794+VLOOKUP($G794,Ages!$A$3:$AA$10,27,0),1.35*$L794+VLOOKUP($G794,Ages!$A$14:$AA$21,27,0)),"")</f>
        <v/>
      </c>
      <c r="N794" s="20"/>
      <c r="O794" s="20"/>
      <c r="P794" s="18" t="str">
        <f>IF(AND($N794&gt;0,$O794&gt;0),IF($F794="F",IF(SUM($N794,$O794)&lt;=35,1.33*($N794+$O794)-0.013*POWER(($N794+$O794),2)-2.5,0.546*($N794+$O794)+9.7),IF($F794="M",1.21*($N794+$O794)-0.008*POWER(($N794+$O794),2)-VLOOKUP($G794,Ages!$A$26:$B$33,2,0))),"")</f>
        <v/>
      </c>
    </row>
    <row r="795" spans="8:16" s="19" customFormat="1" x14ac:dyDescent="0.2">
      <c r="H795" s="20"/>
      <c r="I795" s="20"/>
      <c r="J795" s="18" t="str">
        <f t="shared" si="12"/>
        <v xml:space="preserve"> </v>
      </c>
      <c r="K795" s="20"/>
      <c r="L795" s="20"/>
      <c r="M795" s="18" t="str">
        <f>IF($L795&gt;0,IF($F795="F",1.11*$L795+VLOOKUP($G795,Ages!$A$3:$AA$10,27,0),1.35*$L795+VLOOKUP($G795,Ages!$A$14:$AA$21,27,0)),"")</f>
        <v/>
      </c>
      <c r="N795" s="20"/>
      <c r="O795" s="20"/>
      <c r="P795" s="18" t="str">
        <f>IF(AND($N795&gt;0,$O795&gt;0),IF($F795="F",IF(SUM($N795,$O795)&lt;=35,1.33*($N795+$O795)-0.013*POWER(($N795+$O795),2)-2.5,0.546*($N795+$O795)+9.7),IF($F795="M",1.21*($N795+$O795)-0.008*POWER(($N795+$O795),2)-VLOOKUP($G795,Ages!$A$26:$B$33,2,0))),"")</f>
        <v/>
      </c>
    </row>
    <row r="796" spans="8:16" s="19" customFormat="1" x14ac:dyDescent="0.2">
      <c r="H796" s="20"/>
      <c r="I796" s="20"/>
      <c r="J796" s="18" t="str">
        <f t="shared" si="12"/>
        <v xml:space="preserve"> </v>
      </c>
      <c r="K796" s="20"/>
      <c r="L796" s="20"/>
      <c r="M796" s="18" t="str">
        <f>IF($L796&gt;0,IF($F796="F",1.11*$L796+VLOOKUP($G796,Ages!$A$3:$AA$10,27,0),1.35*$L796+VLOOKUP($G796,Ages!$A$14:$AA$21,27,0)),"")</f>
        <v/>
      </c>
      <c r="N796" s="20"/>
      <c r="O796" s="20"/>
      <c r="P796" s="18" t="str">
        <f>IF(AND($N796&gt;0,$O796&gt;0),IF($F796="F",IF(SUM($N796,$O796)&lt;=35,1.33*($N796+$O796)-0.013*POWER(($N796+$O796),2)-2.5,0.546*($N796+$O796)+9.7),IF($F796="M",1.21*($N796+$O796)-0.008*POWER(($N796+$O796),2)-VLOOKUP($G796,Ages!$A$26:$B$33,2,0))),"")</f>
        <v/>
      </c>
    </row>
    <row r="797" spans="8:16" s="19" customFormat="1" x14ac:dyDescent="0.2">
      <c r="H797" s="20"/>
      <c r="I797" s="20"/>
      <c r="J797" s="18" t="str">
        <f t="shared" si="12"/>
        <v xml:space="preserve"> </v>
      </c>
      <c r="K797" s="20"/>
      <c r="L797" s="20"/>
      <c r="M797" s="18" t="str">
        <f>IF($L797&gt;0,IF($F797="F",1.11*$L797+VLOOKUP($G797,Ages!$A$3:$AA$10,27,0),1.35*$L797+VLOOKUP($G797,Ages!$A$14:$AA$21,27,0)),"")</f>
        <v/>
      </c>
      <c r="N797" s="20"/>
      <c r="O797" s="20"/>
      <c r="P797" s="18" t="str">
        <f>IF(AND($N797&gt;0,$O797&gt;0),IF($F797="F",IF(SUM($N797,$O797)&lt;=35,1.33*($N797+$O797)-0.013*POWER(($N797+$O797),2)-2.5,0.546*($N797+$O797)+9.7),IF($F797="M",1.21*($N797+$O797)-0.008*POWER(($N797+$O797),2)-VLOOKUP($G797,Ages!$A$26:$B$33,2,0))),"")</f>
        <v/>
      </c>
    </row>
    <row r="798" spans="8:16" s="19" customFormat="1" x14ac:dyDescent="0.2">
      <c r="H798" s="20"/>
      <c r="I798" s="20"/>
      <c r="J798" s="18" t="str">
        <f t="shared" si="12"/>
        <v xml:space="preserve"> </v>
      </c>
      <c r="K798" s="20"/>
      <c r="L798" s="20"/>
      <c r="M798" s="18" t="str">
        <f>IF($L798&gt;0,IF($F798="F",1.11*$L798+VLOOKUP($G798,Ages!$A$3:$AA$10,27,0),1.35*$L798+VLOOKUP($G798,Ages!$A$14:$AA$21,27,0)),"")</f>
        <v/>
      </c>
      <c r="N798" s="20"/>
      <c r="O798" s="20"/>
      <c r="P798" s="18" t="str">
        <f>IF(AND($N798&gt;0,$O798&gt;0),IF($F798="F",IF(SUM($N798,$O798)&lt;=35,1.33*($N798+$O798)-0.013*POWER(($N798+$O798),2)-2.5,0.546*($N798+$O798)+9.7),IF($F798="M",1.21*($N798+$O798)-0.008*POWER(($N798+$O798),2)-VLOOKUP($G798,Ages!$A$26:$B$33,2,0))),"")</f>
        <v/>
      </c>
    </row>
    <row r="799" spans="8:16" s="19" customFormat="1" x14ac:dyDescent="0.2">
      <c r="H799" s="20"/>
      <c r="I799" s="20"/>
      <c r="J799" s="18" t="str">
        <f t="shared" si="12"/>
        <v xml:space="preserve"> </v>
      </c>
      <c r="K799" s="20"/>
      <c r="L799" s="20"/>
      <c r="M799" s="18" t="str">
        <f>IF($L799&gt;0,IF($F799="F",1.11*$L799+VLOOKUP($G799,Ages!$A$3:$AA$10,27,0),1.35*$L799+VLOOKUP($G799,Ages!$A$14:$AA$21,27,0)),"")</f>
        <v/>
      </c>
      <c r="N799" s="20"/>
      <c r="O799" s="20"/>
      <c r="P799" s="18" t="str">
        <f>IF(AND($N799&gt;0,$O799&gt;0),IF($F799="F",IF(SUM($N799,$O799)&lt;=35,1.33*($N799+$O799)-0.013*POWER(($N799+$O799),2)-2.5,0.546*($N799+$O799)+9.7),IF($F799="M",1.21*($N799+$O799)-0.008*POWER(($N799+$O799),2)-VLOOKUP($G799,Ages!$A$26:$B$33,2,0))),"")</f>
        <v/>
      </c>
    </row>
    <row r="800" spans="8:16" s="19" customFormat="1" x14ac:dyDescent="0.2">
      <c r="H800" s="20"/>
      <c r="I800" s="20"/>
      <c r="J800" s="18" t="str">
        <f t="shared" si="12"/>
        <v xml:space="preserve"> </v>
      </c>
      <c r="K800" s="20"/>
      <c r="L800" s="20"/>
      <c r="M800" s="18" t="str">
        <f>IF($L800&gt;0,IF($F800="F",1.11*$L800+VLOOKUP($G800,Ages!$A$3:$AA$10,27,0),1.35*$L800+VLOOKUP($G800,Ages!$A$14:$AA$21,27,0)),"")</f>
        <v/>
      </c>
      <c r="N800" s="20"/>
      <c r="O800" s="20"/>
      <c r="P800" s="18" t="str">
        <f>IF(AND($N800&gt;0,$O800&gt;0),IF($F800="F",IF(SUM($N800,$O800)&lt;=35,1.33*($N800+$O800)-0.013*POWER(($N800+$O800),2)-2.5,0.546*($N800+$O800)+9.7),IF($F800="M",1.21*($N800+$O800)-0.008*POWER(($N800+$O800),2)-VLOOKUP($G800,Ages!$A$26:$B$33,2,0))),"")</f>
        <v/>
      </c>
    </row>
    <row r="801" spans="8:16" s="19" customFormat="1" x14ac:dyDescent="0.2">
      <c r="H801" s="20"/>
      <c r="I801" s="20"/>
      <c r="J801" s="18" t="str">
        <f t="shared" si="12"/>
        <v xml:space="preserve"> </v>
      </c>
      <c r="K801" s="20"/>
      <c r="L801" s="20"/>
      <c r="M801" s="18" t="str">
        <f>IF($L801&gt;0,IF($F801="F",1.11*$L801+VLOOKUP($G801,Ages!$A$3:$AA$10,27,0),1.35*$L801+VLOOKUP($G801,Ages!$A$14:$AA$21,27,0)),"")</f>
        <v/>
      </c>
      <c r="N801" s="20"/>
      <c r="O801" s="20"/>
      <c r="P801" s="18" t="str">
        <f>IF(AND($N801&gt;0,$O801&gt;0),IF($F801="F",IF(SUM($N801,$O801)&lt;=35,1.33*($N801+$O801)-0.013*POWER(($N801+$O801),2)-2.5,0.546*($N801+$O801)+9.7),IF($F801="M",1.21*($N801+$O801)-0.008*POWER(($N801+$O801),2)-VLOOKUP($G801,Ages!$A$26:$B$33,2,0))),"")</f>
        <v/>
      </c>
    </row>
    <row r="802" spans="8:16" s="19" customFormat="1" x14ac:dyDescent="0.2">
      <c r="H802" s="20"/>
      <c r="I802" s="20"/>
      <c r="J802" s="18" t="str">
        <f t="shared" si="12"/>
        <v xml:space="preserve"> </v>
      </c>
      <c r="K802" s="20"/>
      <c r="L802" s="20"/>
      <c r="M802" s="18" t="str">
        <f>IF($L802&gt;0,IF($F802="F",1.11*$L802+VLOOKUP($G802,Ages!$A$3:$AA$10,27,0),1.35*$L802+VLOOKUP($G802,Ages!$A$14:$AA$21,27,0)),"")</f>
        <v/>
      </c>
      <c r="N802" s="20"/>
      <c r="O802" s="20"/>
      <c r="P802" s="18" t="str">
        <f>IF(AND($N802&gt;0,$O802&gt;0),IF($F802="F",IF(SUM($N802,$O802)&lt;=35,1.33*($N802+$O802)-0.013*POWER(($N802+$O802),2)-2.5,0.546*($N802+$O802)+9.7),IF($F802="M",1.21*($N802+$O802)-0.008*POWER(($N802+$O802),2)-VLOOKUP($G802,Ages!$A$26:$B$33,2,0))),"")</f>
        <v/>
      </c>
    </row>
    <row r="803" spans="8:16" s="19" customFormat="1" x14ac:dyDescent="0.2">
      <c r="H803" s="20"/>
      <c r="I803" s="20"/>
      <c r="J803" s="18" t="str">
        <f t="shared" si="12"/>
        <v xml:space="preserve"> </v>
      </c>
      <c r="K803" s="20"/>
      <c r="L803" s="20"/>
      <c r="M803" s="18" t="str">
        <f>IF($L803&gt;0,IF($F803="F",1.11*$L803+VLOOKUP($G803,Ages!$A$3:$AA$10,27,0),1.35*$L803+VLOOKUP($G803,Ages!$A$14:$AA$21,27,0)),"")</f>
        <v/>
      </c>
      <c r="N803" s="20"/>
      <c r="O803" s="20"/>
      <c r="P803" s="18" t="str">
        <f>IF(AND($N803&gt;0,$O803&gt;0),IF($F803="F",IF(SUM($N803,$O803)&lt;=35,1.33*($N803+$O803)-0.013*POWER(($N803+$O803),2)-2.5,0.546*($N803+$O803)+9.7),IF($F803="M",1.21*($N803+$O803)-0.008*POWER(($N803+$O803),2)-VLOOKUP($G803,Ages!$A$26:$B$33,2,0))),"")</f>
        <v/>
      </c>
    </row>
    <row r="804" spans="8:16" s="19" customFormat="1" x14ac:dyDescent="0.2">
      <c r="H804" s="20"/>
      <c r="I804" s="20"/>
      <c r="J804" s="18" t="str">
        <f t="shared" si="12"/>
        <v xml:space="preserve"> </v>
      </c>
      <c r="K804" s="20"/>
      <c r="L804" s="20"/>
      <c r="M804" s="18" t="str">
        <f>IF($L804&gt;0,IF($F804="F",1.11*$L804+VLOOKUP($G804,Ages!$A$3:$AA$10,27,0),1.35*$L804+VLOOKUP($G804,Ages!$A$14:$AA$21,27,0)),"")</f>
        <v/>
      </c>
      <c r="N804" s="20"/>
      <c r="O804" s="20"/>
      <c r="P804" s="18" t="str">
        <f>IF(AND($N804&gt;0,$O804&gt;0),IF($F804="F",IF(SUM($N804,$O804)&lt;=35,1.33*($N804+$O804)-0.013*POWER(($N804+$O804),2)-2.5,0.546*($N804+$O804)+9.7),IF($F804="M",1.21*($N804+$O804)-0.008*POWER(($N804+$O804),2)-VLOOKUP($G804,Ages!$A$26:$B$33,2,0))),"")</f>
        <v/>
      </c>
    </row>
    <row r="805" spans="8:16" s="19" customFormat="1" x14ac:dyDescent="0.2">
      <c r="H805" s="20"/>
      <c r="I805" s="20"/>
      <c r="J805" s="18" t="str">
        <f t="shared" si="12"/>
        <v xml:space="preserve"> </v>
      </c>
      <c r="K805" s="20"/>
      <c r="L805" s="20"/>
      <c r="M805" s="18" t="str">
        <f>IF($L805&gt;0,IF($F805="F",1.11*$L805+VLOOKUP($G805,Ages!$A$3:$AA$10,27,0),1.35*$L805+VLOOKUP($G805,Ages!$A$14:$AA$21,27,0)),"")</f>
        <v/>
      </c>
      <c r="N805" s="20"/>
      <c r="O805" s="20"/>
      <c r="P805" s="18" t="str">
        <f>IF(AND($N805&gt;0,$O805&gt;0),IF($F805="F",IF(SUM($N805,$O805)&lt;=35,1.33*($N805+$O805)-0.013*POWER(($N805+$O805),2)-2.5,0.546*($N805+$O805)+9.7),IF($F805="M",1.21*($N805+$O805)-0.008*POWER(($N805+$O805),2)-VLOOKUP($G805,Ages!$A$26:$B$33,2,0))),"")</f>
        <v/>
      </c>
    </row>
    <row r="806" spans="8:16" s="19" customFormat="1" x14ac:dyDescent="0.2">
      <c r="H806" s="20"/>
      <c r="I806" s="20"/>
      <c r="J806" s="18" t="str">
        <f t="shared" si="12"/>
        <v xml:space="preserve"> </v>
      </c>
      <c r="K806" s="20"/>
      <c r="L806" s="20"/>
      <c r="M806" s="18" t="str">
        <f>IF($L806&gt;0,IF($F806="F",1.11*$L806+VLOOKUP($G806,Ages!$A$3:$AA$10,27,0),1.35*$L806+VLOOKUP($G806,Ages!$A$14:$AA$21,27,0)),"")</f>
        <v/>
      </c>
      <c r="N806" s="20"/>
      <c r="O806" s="20"/>
      <c r="P806" s="18" t="str">
        <f>IF(AND($N806&gt;0,$O806&gt;0),IF($F806="F",IF(SUM($N806,$O806)&lt;=35,1.33*($N806+$O806)-0.013*POWER(($N806+$O806),2)-2.5,0.546*($N806+$O806)+9.7),IF($F806="M",1.21*($N806+$O806)-0.008*POWER(($N806+$O806),2)-VLOOKUP($G806,Ages!$A$26:$B$33,2,0))),"")</f>
        <v/>
      </c>
    </row>
    <row r="807" spans="8:16" s="19" customFormat="1" x14ac:dyDescent="0.2">
      <c r="H807" s="20"/>
      <c r="I807" s="20"/>
      <c r="J807" s="18" t="str">
        <f t="shared" si="12"/>
        <v xml:space="preserve"> </v>
      </c>
      <c r="K807" s="20"/>
      <c r="L807" s="20"/>
      <c r="M807" s="18" t="str">
        <f>IF($L807&gt;0,IF($F807="F",1.11*$L807+VLOOKUP($G807,Ages!$A$3:$AA$10,27,0),1.35*$L807+VLOOKUP($G807,Ages!$A$14:$AA$21,27,0)),"")</f>
        <v/>
      </c>
      <c r="N807" s="20"/>
      <c r="O807" s="20"/>
      <c r="P807" s="18" t="str">
        <f>IF(AND($N807&gt;0,$O807&gt;0),IF($F807="F",IF(SUM($N807,$O807)&lt;=35,1.33*($N807+$O807)-0.013*POWER(($N807+$O807),2)-2.5,0.546*($N807+$O807)+9.7),IF($F807="M",1.21*($N807+$O807)-0.008*POWER(($N807+$O807),2)-VLOOKUP($G807,Ages!$A$26:$B$33,2,0))),"")</f>
        <v/>
      </c>
    </row>
    <row r="808" spans="8:16" s="19" customFormat="1" x14ac:dyDescent="0.2">
      <c r="H808" s="20"/>
      <c r="I808" s="20"/>
      <c r="J808" s="18" t="str">
        <f t="shared" si="12"/>
        <v xml:space="preserve"> </v>
      </c>
      <c r="K808" s="20"/>
      <c r="L808" s="20"/>
      <c r="M808" s="18" t="str">
        <f>IF($L808&gt;0,IF($F808="F",1.11*$L808+VLOOKUP($G808,Ages!$A$3:$AA$10,27,0),1.35*$L808+VLOOKUP($G808,Ages!$A$14:$AA$21,27,0)),"")</f>
        <v/>
      </c>
      <c r="N808" s="20"/>
      <c r="O808" s="20"/>
      <c r="P808" s="18" t="str">
        <f>IF(AND($N808&gt;0,$O808&gt;0),IF($F808="F",IF(SUM($N808,$O808)&lt;=35,1.33*($N808+$O808)-0.013*POWER(($N808+$O808),2)-2.5,0.546*($N808+$O808)+9.7),IF($F808="M",1.21*($N808+$O808)-0.008*POWER(($N808+$O808),2)-VLOOKUP($G808,Ages!$A$26:$B$33,2,0))),"")</f>
        <v/>
      </c>
    </row>
    <row r="809" spans="8:16" s="19" customFormat="1" x14ac:dyDescent="0.2">
      <c r="H809" s="20"/>
      <c r="I809" s="20"/>
      <c r="J809" s="18" t="str">
        <f t="shared" si="12"/>
        <v xml:space="preserve"> </v>
      </c>
      <c r="K809" s="20"/>
      <c r="L809" s="20"/>
      <c r="M809" s="18" t="str">
        <f>IF($L809&gt;0,IF($F809="F",1.11*$L809+VLOOKUP($G809,Ages!$A$3:$AA$10,27,0),1.35*$L809+VLOOKUP($G809,Ages!$A$14:$AA$21,27,0)),"")</f>
        <v/>
      </c>
      <c r="N809" s="20"/>
      <c r="O809" s="20"/>
      <c r="P809" s="18" t="str">
        <f>IF(AND($N809&gt;0,$O809&gt;0),IF($F809="F",IF(SUM($N809,$O809)&lt;=35,1.33*($N809+$O809)-0.013*POWER(($N809+$O809),2)-2.5,0.546*($N809+$O809)+9.7),IF($F809="M",1.21*($N809+$O809)-0.008*POWER(($N809+$O809),2)-VLOOKUP($G809,Ages!$A$26:$B$33,2,0))),"")</f>
        <v/>
      </c>
    </row>
    <row r="810" spans="8:16" s="19" customFormat="1" x14ac:dyDescent="0.2">
      <c r="H810" s="20"/>
      <c r="I810" s="20"/>
      <c r="J810" s="18" t="str">
        <f t="shared" si="12"/>
        <v xml:space="preserve"> </v>
      </c>
      <c r="K810" s="20"/>
      <c r="L810" s="20"/>
      <c r="M810" s="18" t="str">
        <f>IF($L810&gt;0,IF($F810="F",1.11*$L810+VLOOKUP($G810,Ages!$A$3:$AA$10,27,0),1.35*$L810+VLOOKUP($G810,Ages!$A$14:$AA$21,27,0)),"")</f>
        <v/>
      </c>
      <c r="N810" s="20"/>
      <c r="O810" s="20"/>
      <c r="P810" s="18" t="str">
        <f>IF(AND($N810&gt;0,$O810&gt;0),IF($F810="F",IF(SUM($N810,$O810)&lt;=35,1.33*($N810+$O810)-0.013*POWER(($N810+$O810),2)-2.5,0.546*($N810+$O810)+9.7),IF($F810="M",1.21*($N810+$O810)-0.008*POWER(($N810+$O810),2)-VLOOKUP($G810,Ages!$A$26:$B$33,2,0))),"")</f>
        <v/>
      </c>
    </row>
    <row r="811" spans="8:16" s="19" customFormat="1" x14ac:dyDescent="0.2">
      <c r="H811" s="20"/>
      <c r="I811" s="20"/>
      <c r="J811" s="18" t="str">
        <f t="shared" si="12"/>
        <v xml:space="preserve"> </v>
      </c>
      <c r="K811" s="20"/>
      <c r="L811" s="20"/>
      <c r="M811" s="18" t="str">
        <f>IF($L811&gt;0,IF($F811="F",1.11*$L811+VLOOKUP($G811,Ages!$A$3:$AA$10,27,0),1.35*$L811+VLOOKUP($G811,Ages!$A$14:$AA$21,27,0)),"")</f>
        <v/>
      </c>
      <c r="N811" s="20"/>
      <c r="O811" s="20"/>
      <c r="P811" s="18" t="str">
        <f>IF(AND($N811&gt;0,$O811&gt;0),IF($F811="F",IF(SUM($N811,$O811)&lt;=35,1.33*($N811+$O811)-0.013*POWER(($N811+$O811),2)-2.5,0.546*($N811+$O811)+9.7),IF($F811="M",1.21*($N811+$O811)-0.008*POWER(($N811+$O811),2)-VLOOKUP($G811,Ages!$A$26:$B$33,2,0))),"")</f>
        <v/>
      </c>
    </row>
    <row r="812" spans="8:16" s="19" customFormat="1" x14ac:dyDescent="0.2">
      <c r="H812" s="20"/>
      <c r="I812" s="20"/>
      <c r="J812" s="18" t="str">
        <f t="shared" si="12"/>
        <v xml:space="preserve"> </v>
      </c>
      <c r="K812" s="20"/>
      <c r="L812" s="20"/>
      <c r="M812" s="18" t="str">
        <f>IF($L812&gt;0,IF($F812="F",1.11*$L812+VLOOKUP($G812,Ages!$A$3:$AA$10,27,0),1.35*$L812+VLOOKUP($G812,Ages!$A$14:$AA$21,27,0)),"")</f>
        <v/>
      </c>
      <c r="N812" s="20"/>
      <c r="O812" s="20"/>
      <c r="P812" s="18" t="str">
        <f>IF(AND($N812&gt;0,$O812&gt;0),IF($F812="F",IF(SUM($N812,$O812)&lt;=35,1.33*($N812+$O812)-0.013*POWER(($N812+$O812),2)-2.5,0.546*($N812+$O812)+9.7),IF($F812="M",1.21*($N812+$O812)-0.008*POWER(($N812+$O812),2)-VLOOKUP($G812,Ages!$A$26:$B$33,2,0))),"")</f>
        <v/>
      </c>
    </row>
    <row r="813" spans="8:16" s="19" customFormat="1" x14ac:dyDescent="0.2">
      <c r="H813" s="20"/>
      <c r="I813" s="20"/>
      <c r="J813" s="18" t="str">
        <f t="shared" si="12"/>
        <v xml:space="preserve"> </v>
      </c>
      <c r="K813" s="20"/>
      <c r="L813" s="20"/>
      <c r="M813" s="18" t="str">
        <f>IF($L813&gt;0,IF($F813="F",1.11*$L813+VLOOKUP($G813,Ages!$A$3:$AA$10,27,0),1.35*$L813+VLOOKUP($G813,Ages!$A$14:$AA$21,27,0)),"")</f>
        <v/>
      </c>
      <c r="N813" s="20"/>
      <c r="O813" s="20"/>
      <c r="P813" s="18" t="str">
        <f>IF(AND($N813&gt;0,$O813&gt;0),IF($F813="F",IF(SUM($N813,$O813)&lt;=35,1.33*($N813+$O813)-0.013*POWER(($N813+$O813),2)-2.5,0.546*($N813+$O813)+9.7),IF($F813="M",1.21*($N813+$O813)-0.008*POWER(($N813+$O813),2)-VLOOKUP($G813,Ages!$A$26:$B$33,2,0))),"")</f>
        <v/>
      </c>
    </row>
    <row r="814" spans="8:16" s="19" customFormat="1" x14ac:dyDescent="0.2">
      <c r="H814" s="20"/>
      <c r="I814" s="20"/>
      <c r="J814" s="18" t="str">
        <f t="shared" si="12"/>
        <v xml:space="preserve"> </v>
      </c>
      <c r="K814" s="20"/>
      <c r="L814" s="20"/>
      <c r="M814" s="18" t="str">
        <f>IF($L814&gt;0,IF($F814="F",1.11*$L814+VLOOKUP($G814,Ages!$A$3:$AA$10,27,0),1.35*$L814+VLOOKUP($G814,Ages!$A$14:$AA$21,27,0)),"")</f>
        <v/>
      </c>
      <c r="N814" s="20"/>
      <c r="O814" s="20"/>
      <c r="P814" s="18" t="str">
        <f>IF(AND($N814&gt;0,$O814&gt;0),IF($F814="F",IF(SUM($N814,$O814)&lt;=35,1.33*($N814+$O814)-0.013*POWER(($N814+$O814),2)-2.5,0.546*($N814+$O814)+9.7),IF($F814="M",1.21*($N814+$O814)-0.008*POWER(($N814+$O814),2)-VLOOKUP($G814,Ages!$A$26:$B$33,2,0))),"")</f>
        <v/>
      </c>
    </row>
    <row r="815" spans="8:16" s="19" customFormat="1" x14ac:dyDescent="0.2">
      <c r="H815" s="20"/>
      <c r="I815" s="20"/>
      <c r="J815" s="18" t="str">
        <f t="shared" si="12"/>
        <v xml:space="preserve"> </v>
      </c>
      <c r="K815" s="20"/>
      <c r="L815" s="20"/>
      <c r="M815" s="18" t="str">
        <f>IF($L815&gt;0,IF($F815="F",1.11*$L815+VLOOKUP($G815,Ages!$A$3:$AA$10,27,0),1.35*$L815+VLOOKUP($G815,Ages!$A$14:$AA$21,27,0)),"")</f>
        <v/>
      </c>
      <c r="N815" s="20"/>
      <c r="O815" s="20"/>
      <c r="P815" s="18" t="str">
        <f>IF(AND($N815&gt;0,$O815&gt;0),IF($F815="F",IF(SUM($N815,$O815)&lt;=35,1.33*($N815+$O815)-0.013*POWER(($N815+$O815),2)-2.5,0.546*($N815+$O815)+9.7),IF($F815="M",1.21*($N815+$O815)-0.008*POWER(($N815+$O815),2)-VLOOKUP($G815,Ages!$A$26:$B$33,2,0))),"")</f>
        <v/>
      </c>
    </row>
    <row r="816" spans="8:16" s="19" customFormat="1" x14ac:dyDescent="0.2">
      <c r="H816" s="20"/>
      <c r="I816" s="20"/>
      <c r="J816" s="18" t="str">
        <f t="shared" si="12"/>
        <v xml:space="preserve"> </v>
      </c>
      <c r="K816" s="20"/>
      <c r="L816" s="20"/>
      <c r="M816" s="18" t="str">
        <f>IF($L816&gt;0,IF($F816="F",1.11*$L816+VLOOKUP($G816,Ages!$A$3:$AA$10,27,0),1.35*$L816+VLOOKUP($G816,Ages!$A$14:$AA$21,27,0)),"")</f>
        <v/>
      </c>
      <c r="N816" s="20"/>
      <c r="O816" s="20"/>
      <c r="P816" s="18" t="str">
        <f>IF(AND($N816&gt;0,$O816&gt;0),IF($F816="F",IF(SUM($N816,$O816)&lt;=35,1.33*($N816+$O816)-0.013*POWER(($N816+$O816),2)-2.5,0.546*($N816+$O816)+9.7),IF($F816="M",1.21*($N816+$O816)-0.008*POWER(($N816+$O816),2)-VLOOKUP($G816,Ages!$A$26:$B$33,2,0))),"")</f>
        <v/>
      </c>
    </row>
    <row r="817" spans="8:16" s="19" customFormat="1" x14ac:dyDescent="0.2">
      <c r="H817" s="20"/>
      <c r="I817" s="20"/>
      <c r="J817" s="18" t="str">
        <f t="shared" si="12"/>
        <v xml:space="preserve"> </v>
      </c>
      <c r="K817" s="20"/>
      <c r="L817" s="20"/>
      <c r="M817" s="18" t="str">
        <f>IF($L817&gt;0,IF($F817="F",1.11*$L817+VLOOKUP($G817,Ages!$A$3:$AA$10,27,0),1.35*$L817+VLOOKUP($G817,Ages!$A$14:$AA$21,27,0)),"")</f>
        <v/>
      </c>
      <c r="N817" s="20"/>
      <c r="O817" s="20"/>
      <c r="P817" s="18" t="str">
        <f>IF(AND($N817&gt;0,$O817&gt;0),IF($F817="F",IF(SUM($N817,$O817)&lt;=35,1.33*($N817+$O817)-0.013*POWER(($N817+$O817),2)-2.5,0.546*($N817+$O817)+9.7),IF($F817="M",1.21*($N817+$O817)-0.008*POWER(($N817+$O817),2)-VLOOKUP($G817,Ages!$A$26:$B$33,2,0))),"")</f>
        <v/>
      </c>
    </row>
    <row r="818" spans="8:16" s="19" customFormat="1" x14ac:dyDescent="0.2">
      <c r="H818" s="20"/>
      <c r="I818" s="20"/>
      <c r="J818" s="18" t="str">
        <f t="shared" si="12"/>
        <v xml:space="preserve"> </v>
      </c>
      <c r="K818" s="20"/>
      <c r="L818" s="20"/>
      <c r="M818" s="18" t="str">
        <f>IF($L818&gt;0,IF($F818="F",1.11*$L818+VLOOKUP($G818,Ages!$A$3:$AA$10,27,0),1.35*$L818+VLOOKUP($G818,Ages!$A$14:$AA$21,27,0)),"")</f>
        <v/>
      </c>
      <c r="N818" s="20"/>
      <c r="O818" s="20"/>
      <c r="P818" s="18" t="str">
        <f>IF(AND($N818&gt;0,$O818&gt;0),IF($F818="F",IF(SUM($N818,$O818)&lt;=35,1.33*($N818+$O818)-0.013*POWER(($N818+$O818),2)-2.5,0.546*($N818+$O818)+9.7),IF($F818="M",1.21*($N818+$O818)-0.008*POWER(($N818+$O818),2)-VLOOKUP($G818,Ages!$A$26:$B$33,2,0))),"")</f>
        <v/>
      </c>
    </row>
    <row r="819" spans="8:16" s="19" customFormat="1" x14ac:dyDescent="0.2">
      <c r="H819" s="20"/>
      <c r="I819" s="20"/>
      <c r="J819" s="18" t="str">
        <f t="shared" si="12"/>
        <v xml:space="preserve"> </v>
      </c>
      <c r="K819" s="20"/>
      <c r="L819" s="20"/>
      <c r="M819" s="18" t="str">
        <f>IF($L819&gt;0,IF($F819="F",1.11*$L819+VLOOKUP($G819,Ages!$A$3:$AA$10,27,0),1.35*$L819+VLOOKUP($G819,Ages!$A$14:$AA$21,27,0)),"")</f>
        <v/>
      </c>
      <c r="N819" s="20"/>
      <c r="O819" s="20"/>
      <c r="P819" s="18" t="str">
        <f>IF(AND($N819&gt;0,$O819&gt;0),IF($F819="F",IF(SUM($N819,$O819)&lt;=35,1.33*($N819+$O819)-0.013*POWER(($N819+$O819),2)-2.5,0.546*($N819+$O819)+9.7),IF($F819="M",1.21*($N819+$O819)-0.008*POWER(($N819+$O819),2)-VLOOKUP($G819,Ages!$A$26:$B$33,2,0))),"")</f>
        <v/>
      </c>
    </row>
    <row r="820" spans="8:16" s="19" customFormat="1" x14ac:dyDescent="0.2">
      <c r="H820" s="20"/>
      <c r="I820" s="20"/>
      <c r="J820" s="18" t="str">
        <f t="shared" si="12"/>
        <v xml:space="preserve"> </v>
      </c>
      <c r="K820" s="20"/>
      <c r="L820" s="20"/>
      <c r="M820" s="18" t="str">
        <f>IF($L820&gt;0,IF($F820="F",1.11*$L820+VLOOKUP($G820,Ages!$A$3:$AA$10,27,0),1.35*$L820+VLOOKUP($G820,Ages!$A$14:$AA$21,27,0)),"")</f>
        <v/>
      </c>
      <c r="N820" s="20"/>
      <c r="O820" s="20"/>
      <c r="P820" s="18" t="str">
        <f>IF(AND($N820&gt;0,$O820&gt;0),IF($F820="F",IF(SUM($N820,$O820)&lt;=35,1.33*($N820+$O820)-0.013*POWER(($N820+$O820),2)-2.5,0.546*($N820+$O820)+9.7),IF($F820="M",1.21*($N820+$O820)-0.008*POWER(($N820+$O820),2)-VLOOKUP($G820,Ages!$A$26:$B$33,2,0))),"")</f>
        <v/>
      </c>
    </row>
    <row r="821" spans="8:16" s="19" customFormat="1" x14ac:dyDescent="0.2">
      <c r="H821" s="20"/>
      <c r="I821" s="20"/>
      <c r="J821" s="18" t="str">
        <f t="shared" si="12"/>
        <v xml:space="preserve"> </v>
      </c>
      <c r="K821" s="20"/>
      <c r="L821" s="20"/>
      <c r="M821" s="18" t="str">
        <f>IF($L821&gt;0,IF($F821="F",1.11*$L821+VLOOKUP($G821,Ages!$A$3:$AA$10,27,0),1.35*$L821+VLOOKUP($G821,Ages!$A$14:$AA$21,27,0)),"")</f>
        <v/>
      </c>
      <c r="N821" s="20"/>
      <c r="O821" s="20"/>
      <c r="P821" s="18" t="str">
        <f>IF(AND($N821&gt;0,$O821&gt;0),IF($F821="F",IF(SUM($N821,$O821)&lt;=35,1.33*($N821+$O821)-0.013*POWER(($N821+$O821),2)-2.5,0.546*($N821+$O821)+9.7),IF($F821="M",1.21*($N821+$O821)-0.008*POWER(($N821+$O821),2)-VLOOKUP($G821,Ages!$A$26:$B$33,2,0))),"")</f>
        <v/>
      </c>
    </row>
    <row r="822" spans="8:16" s="19" customFormat="1" x14ac:dyDescent="0.2">
      <c r="H822" s="20"/>
      <c r="I822" s="20"/>
      <c r="J822" s="18" t="str">
        <f t="shared" si="12"/>
        <v xml:space="preserve"> </v>
      </c>
      <c r="K822" s="20"/>
      <c r="L822" s="20"/>
      <c r="M822" s="18" t="str">
        <f>IF($L822&gt;0,IF($F822="F",1.11*$L822+VLOOKUP($G822,Ages!$A$3:$AA$10,27,0),1.35*$L822+VLOOKUP($G822,Ages!$A$14:$AA$21,27,0)),"")</f>
        <v/>
      </c>
      <c r="N822" s="20"/>
      <c r="O822" s="20"/>
      <c r="P822" s="18" t="str">
        <f>IF(AND($N822&gt;0,$O822&gt;0),IF($F822="F",IF(SUM($N822,$O822)&lt;=35,1.33*($N822+$O822)-0.013*POWER(($N822+$O822),2)-2.5,0.546*($N822+$O822)+9.7),IF($F822="M",1.21*($N822+$O822)-0.008*POWER(($N822+$O822),2)-VLOOKUP($G822,Ages!$A$26:$B$33,2,0))),"")</f>
        <v/>
      </c>
    </row>
    <row r="823" spans="8:16" s="19" customFormat="1" x14ac:dyDescent="0.2">
      <c r="H823" s="20"/>
      <c r="I823" s="20"/>
      <c r="J823" s="18" t="str">
        <f t="shared" si="12"/>
        <v xml:space="preserve"> </v>
      </c>
      <c r="K823" s="20"/>
      <c r="L823" s="20"/>
      <c r="M823" s="18" t="str">
        <f>IF($L823&gt;0,IF($F823="F",1.11*$L823+VLOOKUP($G823,Ages!$A$3:$AA$10,27,0),1.35*$L823+VLOOKUP($G823,Ages!$A$14:$AA$21,27,0)),"")</f>
        <v/>
      </c>
      <c r="N823" s="20"/>
      <c r="O823" s="20"/>
      <c r="P823" s="18" t="str">
        <f>IF(AND($N823&gt;0,$O823&gt;0),IF($F823="F",IF(SUM($N823,$O823)&lt;=35,1.33*($N823+$O823)-0.013*POWER(($N823+$O823),2)-2.5,0.546*($N823+$O823)+9.7),IF($F823="M",1.21*($N823+$O823)-0.008*POWER(($N823+$O823),2)-VLOOKUP($G823,Ages!$A$26:$B$33,2,0))),"")</f>
        <v/>
      </c>
    </row>
    <row r="824" spans="8:16" s="19" customFormat="1" x14ac:dyDescent="0.2">
      <c r="H824" s="20"/>
      <c r="I824" s="20"/>
      <c r="J824" s="18" t="str">
        <f t="shared" si="12"/>
        <v xml:space="preserve"> </v>
      </c>
      <c r="K824" s="20"/>
      <c r="L824" s="20"/>
      <c r="M824" s="18" t="str">
        <f>IF($L824&gt;0,IF($F824="F",1.11*$L824+VLOOKUP($G824,Ages!$A$3:$AA$10,27,0),1.35*$L824+VLOOKUP($G824,Ages!$A$14:$AA$21,27,0)),"")</f>
        <v/>
      </c>
      <c r="N824" s="20"/>
      <c r="O824" s="20"/>
      <c r="P824" s="18" t="str">
        <f>IF(AND($N824&gt;0,$O824&gt;0),IF($F824="F",IF(SUM($N824,$O824)&lt;=35,1.33*($N824+$O824)-0.013*POWER(($N824+$O824),2)-2.5,0.546*($N824+$O824)+9.7),IF($F824="M",1.21*($N824+$O824)-0.008*POWER(($N824+$O824),2)-VLOOKUP($G824,Ages!$A$26:$B$33,2,0))),"")</f>
        <v/>
      </c>
    </row>
    <row r="825" spans="8:16" s="19" customFormat="1" x14ac:dyDescent="0.2">
      <c r="H825" s="20"/>
      <c r="I825" s="20"/>
      <c r="J825" s="18" t="str">
        <f t="shared" si="12"/>
        <v xml:space="preserve"> </v>
      </c>
      <c r="K825" s="20"/>
      <c r="L825" s="20"/>
      <c r="M825" s="18" t="str">
        <f>IF($L825&gt;0,IF($F825="F",1.11*$L825+VLOOKUP($G825,Ages!$A$3:$AA$10,27,0),1.35*$L825+VLOOKUP($G825,Ages!$A$14:$AA$21,27,0)),"")</f>
        <v/>
      </c>
      <c r="N825" s="20"/>
      <c r="O825" s="20"/>
      <c r="P825" s="18" t="str">
        <f>IF(AND($N825&gt;0,$O825&gt;0),IF($F825="F",IF(SUM($N825,$O825)&lt;=35,1.33*($N825+$O825)-0.013*POWER(($N825+$O825),2)-2.5,0.546*($N825+$O825)+9.7),IF($F825="M",1.21*($N825+$O825)-0.008*POWER(($N825+$O825),2)-VLOOKUP($G825,Ages!$A$26:$B$33,2,0))),"")</f>
        <v/>
      </c>
    </row>
    <row r="826" spans="8:16" s="19" customFormat="1" x14ac:dyDescent="0.2">
      <c r="H826" s="20"/>
      <c r="I826" s="20"/>
      <c r="J826" s="18" t="str">
        <f t="shared" si="12"/>
        <v xml:space="preserve"> </v>
      </c>
      <c r="K826" s="20"/>
      <c r="L826" s="20"/>
      <c r="M826" s="18" t="str">
        <f>IF($L826&gt;0,IF($F826="F",1.11*$L826+VLOOKUP($G826,Ages!$A$3:$AA$10,27,0),1.35*$L826+VLOOKUP($G826,Ages!$A$14:$AA$21,27,0)),"")</f>
        <v/>
      </c>
      <c r="N826" s="20"/>
      <c r="O826" s="20"/>
      <c r="P826" s="18" t="str">
        <f>IF(AND($N826&gt;0,$O826&gt;0),IF($F826="F",IF(SUM($N826,$O826)&lt;=35,1.33*($N826+$O826)-0.013*POWER(($N826+$O826),2)-2.5,0.546*($N826+$O826)+9.7),IF($F826="M",1.21*($N826+$O826)-0.008*POWER(($N826+$O826),2)-VLOOKUP($G826,Ages!$A$26:$B$33,2,0))),"")</f>
        <v/>
      </c>
    </row>
    <row r="827" spans="8:16" s="19" customFormat="1" x14ac:dyDescent="0.2">
      <c r="H827" s="20"/>
      <c r="I827" s="20"/>
      <c r="J827" s="18" t="str">
        <f t="shared" si="12"/>
        <v xml:space="preserve"> </v>
      </c>
      <c r="K827" s="20"/>
      <c r="L827" s="20"/>
      <c r="M827" s="18" t="str">
        <f>IF($L827&gt;0,IF($F827="F",1.11*$L827+VLOOKUP($G827,Ages!$A$3:$AA$10,27,0),1.35*$L827+VLOOKUP($G827,Ages!$A$14:$AA$21,27,0)),"")</f>
        <v/>
      </c>
      <c r="N827" s="20"/>
      <c r="O827" s="20"/>
      <c r="P827" s="18" t="str">
        <f>IF(AND($N827&gt;0,$O827&gt;0),IF($F827="F",IF(SUM($N827,$O827)&lt;=35,1.33*($N827+$O827)-0.013*POWER(($N827+$O827),2)-2.5,0.546*($N827+$O827)+9.7),IF($F827="M",1.21*($N827+$O827)-0.008*POWER(($N827+$O827),2)-VLOOKUP($G827,Ages!$A$26:$B$33,2,0))),"")</f>
        <v/>
      </c>
    </row>
    <row r="828" spans="8:16" s="19" customFormat="1" x14ac:dyDescent="0.2">
      <c r="H828" s="20"/>
      <c r="I828" s="20"/>
      <c r="J828" s="18" t="str">
        <f t="shared" si="12"/>
        <v xml:space="preserve"> </v>
      </c>
      <c r="K828" s="20"/>
      <c r="L828" s="20"/>
      <c r="M828" s="18" t="str">
        <f>IF($L828&gt;0,IF($F828="F",1.11*$L828+VLOOKUP($G828,Ages!$A$3:$AA$10,27,0),1.35*$L828+VLOOKUP($G828,Ages!$A$14:$AA$21,27,0)),"")</f>
        <v/>
      </c>
      <c r="N828" s="20"/>
      <c r="O828" s="20"/>
      <c r="P828" s="18" t="str">
        <f>IF(AND($N828&gt;0,$O828&gt;0),IF($F828="F",IF(SUM($N828,$O828)&lt;=35,1.33*($N828+$O828)-0.013*POWER(($N828+$O828),2)-2.5,0.546*($N828+$O828)+9.7),IF($F828="M",1.21*($N828+$O828)-0.008*POWER(($N828+$O828),2)-VLOOKUP($G828,Ages!$A$26:$B$33,2,0))),"")</f>
        <v/>
      </c>
    </row>
    <row r="829" spans="8:16" s="19" customFormat="1" x14ac:dyDescent="0.2">
      <c r="H829" s="20"/>
      <c r="I829" s="20"/>
      <c r="J829" s="18" t="str">
        <f t="shared" si="12"/>
        <v xml:space="preserve"> </v>
      </c>
      <c r="K829" s="20"/>
      <c r="L829" s="20"/>
      <c r="M829" s="18" t="str">
        <f>IF($L829&gt;0,IF($F829="F",1.11*$L829+VLOOKUP($G829,Ages!$A$3:$AA$10,27,0),1.35*$L829+VLOOKUP($G829,Ages!$A$14:$AA$21,27,0)),"")</f>
        <v/>
      </c>
      <c r="N829" s="20"/>
      <c r="O829" s="20"/>
      <c r="P829" s="18" t="str">
        <f>IF(AND($N829&gt;0,$O829&gt;0),IF($F829="F",IF(SUM($N829,$O829)&lt;=35,1.33*($N829+$O829)-0.013*POWER(($N829+$O829),2)-2.5,0.546*($N829+$O829)+9.7),IF($F829="M",1.21*($N829+$O829)-0.008*POWER(($N829+$O829),2)-VLOOKUP($G829,Ages!$A$26:$B$33,2,0))),"")</f>
        <v/>
      </c>
    </row>
    <row r="830" spans="8:16" s="19" customFormat="1" x14ac:dyDescent="0.2">
      <c r="H830" s="20"/>
      <c r="I830" s="20"/>
      <c r="J830" s="18" t="str">
        <f t="shared" si="12"/>
        <v xml:space="preserve"> </v>
      </c>
      <c r="K830" s="20"/>
      <c r="L830" s="20"/>
      <c r="M830" s="20"/>
      <c r="N830" s="20"/>
      <c r="O830" s="20"/>
      <c r="P830" s="18" t="str">
        <f>IF(AND($N830&gt;0,$O830&gt;0),IF($F830="F",IF(SUM($N830,$O830)&lt;=35,1.33*($N830+$O830)-0.013*POWER(($N830+$O830),2)-2.5,0.546*($N830+$O830)+9.7),IF($F830="M",1.21*($N830+$O830)-0.008*POWER(($N830+$O830),2)-VLOOKUP($G830,Ages!$A$26:$B$33,2,0))),"")</f>
        <v/>
      </c>
    </row>
    <row r="831" spans="8:16" s="19" customFormat="1" x14ac:dyDescent="0.2">
      <c r="H831" s="20"/>
      <c r="I831" s="20"/>
      <c r="J831" s="18" t="str">
        <f t="shared" si="12"/>
        <v xml:space="preserve"> </v>
      </c>
      <c r="K831" s="20"/>
      <c r="L831" s="20"/>
      <c r="M831" s="20"/>
      <c r="N831" s="20"/>
      <c r="O831" s="20"/>
      <c r="P831" s="18" t="str">
        <f>IF(AND($N831&gt;0,$O831&gt;0),IF($F831="F",IF(SUM($N831,$O831)&lt;=35,1.33*($N831+$O831)-0.013*POWER(($N831+$O831),2)-2.5,0.546*($N831+$O831)+9.7),IF($F831="M",1.21*($N831+$O831)-0.008*POWER(($N831+$O831),2)-VLOOKUP($G831,Ages!$A$26:$B$33,2,0))),"")</f>
        <v/>
      </c>
    </row>
    <row r="832" spans="8:16" s="19" customFormat="1" x14ac:dyDescent="0.2">
      <c r="H832" s="20"/>
      <c r="I832" s="20"/>
      <c r="J832" s="18" t="str">
        <f t="shared" si="12"/>
        <v xml:space="preserve"> </v>
      </c>
      <c r="K832" s="20"/>
      <c r="L832" s="20"/>
      <c r="M832" s="20"/>
      <c r="N832" s="20"/>
      <c r="O832" s="20"/>
      <c r="P832" s="18" t="str">
        <f>IF(AND($N832&gt;0,$O832&gt;0),IF($F832="F",IF(SUM($N832,$O832)&lt;=35,1.33*($N832+$O832)-0.013*POWER(($N832+$O832),2)-2.5,0.546*($N832+$O832)+9.7),IF($F832="M",1.21*($N832+$O832)-0.008*POWER(($N832+$O832),2)-VLOOKUP($G832,Ages!$A$26:$B$33,2,0))),"")</f>
        <v/>
      </c>
    </row>
    <row r="833" spans="8:16" s="19" customFormat="1" x14ac:dyDescent="0.2">
      <c r="H833" s="20"/>
      <c r="I833" s="20"/>
      <c r="J833" s="18" t="str">
        <f t="shared" si="12"/>
        <v xml:space="preserve"> </v>
      </c>
      <c r="K833" s="20"/>
      <c r="L833" s="20"/>
      <c r="M833" s="20"/>
      <c r="N833" s="20"/>
      <c r="O833" s="20"/>
      <c r="P833" s="18" t="str">
        <f>IF(AND($N833&gt;0,$O833&gt;0),IF($F833="F",IF(SUM($N833,$O833)&lt;=35,1.33*($N833+$O833)-0.013*POWER(($N833+$O833),2)-2.5,0.546*($N833+$O833)+9.7),IF($F833="M",1.21*($N833+$O833)-0.008*POWER(($N833+$O833),2)-VLOOKUP($G833,Ages!$A$26:$B$33,2,0))),"")</f>
        <v/>
      </c>
    </row>
    <row r="834" spans="8:16" s="19" customFormat="1" x14ac:dyDescent="0.2">
      <c r="H834" s="20"/>
      <c r="I834" s="20"/>
      <c r="J834" s="18" t="str">
        <f t="shared" si="12"/>
        <v xml:space="preserve"> </v>
      </c>
      <c r="K834" s="20"/>
      <c r="L834" s="20"/>
      <c r="M834" s="20"/>
      <c r="N834" s="20"/>
      <c r="O834" s="20"/>
      <c r="P834" s="18" t="str">
        <f>IF(AND($N834&gt;0,$O834&gt;0),IF($F834="F",IF(SUM($N834,$O834)&lt;=35,1.33*($N834+$O834)-0.013*POWER(($N834+$O834),2)-2.5,0.546*($N834+$O834)+9.7),IF($F834="M",1.21*($N834+$O834)-0.008*POWER(($N834+$O834),2)-VLOOKUP($G834,Ages!$A$26:$B$33,2,0))),"")</f>
        <v/>
      </c>
    </row>
    <row r="835" spans="8:16" s="19" customFormat="1" x14ac:dyDescent="0.2">
      <c r="H835" s="20"/>
      <c r="I835" s="20"/>
      <c r="J835" s="18" t="str">
        <f t="shared" si="12"/>
        <v xml:space="preserve"> </v>
      </c>
      <c r="K835" s="20"/>
      <c r="L835" s="20"/>
      <c r="M835" s="20"/>
      <c r="N835" s="20"/>
      <c r="O835" s="20"/>
      <c r="P835" s="18" t="str">
        <f>IF(AND($N835&gt;0,$O835&gt;0),IF($F835="F",IF(SUM($N835,$O835)&lt;=35,1.33*($N835+$O835)-0.013*POWER(($N835+$O835),2)-2.5,0.546*($N835+$O835)+9.7),IF($F835="M",1.21*($N835+$O835)-0.008*POWER(($N835+$O835),2)-VLOOKUP($G835,Ages!$A$26:$B$33,2,0))),"")</f>
        <v/>
      </c>
    </row>
    <row r="836" spans="8:16" s="19" customFormat="1" x14ac:dyDescent="0.2">
      <c r="H836" s="20"/>
      <c r="I836" s="20"/>
      <c r="J836" s="18" t="str">
        <f t="shared" si="12"/>
        <v xml:space="preserve"> </v>
      </c>
      <c r="K836" s="20"/>
      <c r="L836" s="20"/>
      <c r="M836" s="20"/>
      <c r="N836" s="20"/>
      <c r="O836" s="20"/>
      <c r="P836" s="18" t="str">
        <f>IF(AND($N836&gt;0,$O836&gt;0),IF($F836="F",IF(SUM($N836,$O836)&lt;=35,1.33*($N836+$O836)-0.013*POWER(($N836+$O836),2)-2.5,0.546*($N836+$O836)+9.7),IF($F836="M",1.21*($N836+$O836)-0.008*POWER(($N836+$O836),2)-VLOOKUP($G836,Ages!$A$26:$B$33,2,0))),"")</f>
        <v/>
      </c>
    </row>
    <row r="837" spans="8:16" s="19" customFormat="1" x14ac:dyDescent="0.2">
      <c r="H837" s="20"/>
      <c r="I837" s="20"/>
      <c r="J837" s="18" t="str">
        <f t="shared" si="12"/>
        <v xml:space="preserve"> </v>
      </c>
      <c r="K837" s="20"/>
      <c r="L837" s="20"/>
      <c r="M837" s="20"/>
      <c r="N837" s="20"/>
      <c r="O837" s="20"/>
      <c r="P837" s="18" t="str">
        <f>IF(AND($N837&gt;0,$O837&gt;0),IF($F837="F",IF(SUM($N837,$O837)&lt;=35,1.33*($N837+$O837)-0.013*POWER(($N837+$O837),2)-2.5,0.546*($N837+$O837)+9.7),IF($F837="M",1.21*($N837+$O837)-0.008*POWER(($N837+$O837),2)-VLOOKUP($G837,Ages!$A$26:$B$33,2,0))),"")</f>
        <v/>
      </c>
    </row>
    <row r="838" spans="8:16" s="19" customFormat="1" x14ac:dyDescent="0.2">
      <c r="H838" s="20"/>
      <c r="I838" s="20"/>
      <c r="J838" s="18" t="str">
        <f t="shared" si="12"/>
        <v xml:space="preserve"> </v>
      </c>
      <c r="K838" s="20"/>
      <c r="L838" s="20"/>
      <c r="M838" s="20"/>
      <c r="N838" s="20"/>
      <c r="O838" s="20"/>
      <c r="P838" s="18" t="str">
        <f>IF(AND($N838&gt;0,$O838&gt;0),IF($F838="F",IF(SUM($N838,$O838)&lt;=35,1.33*($N838+$O838)-0.013*POWER(($N838+$O838),2)-2.5,0.546*($N838+$O838)+9.7),IF($F838="M",1.21*($N838+$O838)-0.008*POWER(($N838+$O838),2)-VLOOKUP($G838,Ages!$A$26:$B$33,2,0))),"")</f>
        <v/>
      </c>
    </row>
    <row r="839" spans="8:16" s="19" customFormat="1" x14ac:dyDescent="0.2">
      <c r="H839" s="20"/>
      <c r="I839" s="20"/>
      <c r="J839" s="18" t="str">
        <f t="shared" ref="J839:J856" si="13">IF(AND(H839&gt;0,I839&gt;0),(I839/(H839*H839))*703, " ")</f>
        <v xml:space="preserve"> </v>
      </c>
      <c r="K839" s="20"/>
      <c r="L839" s="20"/>
      <c r="M839" s="20"/>
      <c r="N839" s="20"/>
      <c r="O839" s="20"/>
      <c r="P839" s="18" t="str">
        <f>IF(AND($N839&gt;0,$O839&gt;0),IF($F839="F",IF(SUM($N839,$O839)&lt;=35,1.33*($N839+$O839)-0.013*POWER(($N839+$O839),2)-2.5,0.546*($N839+$O839)+9.7),IF($F839="M",1.21*($N839+$O839)-0.008*POWER(($N839+$O839),2)-VLOOKUP($G839,Ages!$A$26:$B$33,2,0))),"")</f>
        <v/>
      </c>
    </row>
    <row r="840" spans="8:16" s="19" customFormat="1" x14ac:dyDescent="0.2">
      <c r="H840" s="20"/>
      <c r="I840" s="20"/>
      <c r="J840" s="18" t="str">
        <f t="shared" si="13"/>
        <v xml:space="preserve"> </v>
      </c>
      <c r="K840" s="20"/>
      <c r="L840" s="20"/>
      <c r="M840" s="20"/>
      <c r="N840" s="20"/>
      <c r="O840" s="20"/>
      <c r="P840" s="18" t="str">
        <f>IF(AND($N840&gt;0,$O840&gt;0),IF($F840="F",IF(SUM($N840,$O840)&lt;=35,1.33*($N840+$O840)-0.013*POWER(($N840+$O840),2)-2.5,0.546*($N840+$O840)+9.7),IF($F840="M",1.21*($N840+$O840)-0.008*POWER(($N840+$O840),2)-VLOOKUP($G840,Ages!$A$26:$B$33,2,0))),"")</f>
        <v/>
      </c>
    </row>
    <row r="841" spans="8:16" s="19" customFormat="1" x14ac:dyDescent="0.2">
      <c r="H841" s="20"/>
      <c r="I841" s="20"/>
      <c r="J841" s="18" t="str">
        <f t="shared" si="13"/>
        <v xml:space="preserve"> </v>
      </c>
      <c r="K841" s="20"/>
      <c r="L841" s="20"/>
      <c r="M841" s="20"/>
      <c r="N841" s="20"/>
      <c r="O841" s="20"/>
      <c r="P841" s="18" t="str">
        <f>IF(AND($N841&gt;0,$O841&gt;0),IF($F841="F",IF(SUM($N841,$O841)&lt;=35,1.33*($N841+$O841)-0.013*POWER(($N841+$O841),2)-2.5,0.546*($N841+$O841)+9.7),IF($F841="M",1.21*($N841+$O841)-0.008*POWER(($N841+$O841),2)-VLOOKUP($G841,Ages!$A$26:$B$33,2,0))),"")</f>
        <v/>
      </c>
    </row>
    <row r="842" spans="8:16" s="19" customFormat="1" x14ac:dyDescent="0.2">
      <c r="H842" s="20"/>
      <c r="I842" s="20"/>
      <c r="J842" s="18" t="str">
        <f t="shared" si="13"/>
        <v xml:space="preserve"> </v>
      </c>
      <c r="K842" s="20"/>
      <c r="L842" s="20"/>
      <c r="M842" s="20"/>
      <c r="N842" s="20"/>
      <c r="O842" s="20"/>
      <c r="P842" s="18" t="str">
        <f>IF(AND($N842&gt;0,$O842&gt;0),IF($F842="F",IF(SUM($N842,$O842)&lt;=35,1.33*($N842+$O842)-0.013*POWER(($N842+$O842),2)-2.5,0.546*($N842+$O842)+9.7),IF($F842="M",1.21*($N842+$O842)-0.008*POWER(($N842+$O842),2)-VLOOKUP($G842,Ages!$A$26:$B$33,2,0))),"")</f>
        <v/>
      </c>
    </row>
    <row r="843" spans="8:16" s="19" customFormat="1" x14ac:dyDescent="0.2">
      <c r="H843" s="20"/>
      <c r="I843" s="20"/>
      <c r="J843" s="18" t="str">
        <f t="shared" si="13"/>
        <v xml:space="preserve"> </v>
      </c>
      <c r="K843" s="20"/>
      <c r="L843" s="20"/>
      <c r="M843" s="20"/>
      <c r="N843" s="20"/>
      <c r="O843" s="20"/>
      <c r="P843" s="18" t="str">
        <f>IF(AND($N843&gt;0,$O843&gt;0),IF($F843="F",IF(SUM($N843,$O843)&lt;=35,1.33*($N843+$O843)-0.013*POWER(($N843+$O843),2)-2.5,0.546*($N843+$O843)+9.7),IF($F843="M",1.21*($N843+$O843)-0.008*POWER(($N843+$O843),2)-VLOOKUP($G843,Ages!$A$26:$B$33,2,0))),"")</f>
        <v/>
      </c>
    </row>
    <row r="844" spans="8:16" s="19" customFormat="1" x14ac:dyDescent="0.2">
      <c r="H844" s="20"/>
      <c r="I844" s="20"/>
      <c r="J844" s="18" t="str">
        <f t="shared" si="13"/>
        <v xml:space="preserve"> </v>
      </c>
      <c r="K844" s="20"/>
      <c r="L844" s="20"/>
      <c r="M844" s="20"/>
      <c r="N844" s="20"/>
      <c r="O844" s="20"/>
      <c r="P844" s="18" t="str">
        <f>IF(AND($N844&gt;0,$O844&gt;0),IF($F844="F",IF(SUM($N844,$O844)&lt;=35,1.33*($N844+$O844)-0.013*POWER(($N844+$O844),2)-2.5,0.546*($N844+$O844)+9.7),IF($F844="M",1.21*($N844+$O844)-0.008*POWER(($N844+$O844),2)-VLOOKUP($G844,Ages!$A$26:$B$33,2,0))),"")</f>
        <v/>
      </c>
    </row>
    <row r="845" spans="8:16" s="19" customFormat="1" x14ac:dyDescent="0.2">
      <c r="H845" s="20"/>
      <c r="I845" s="20"/>
      <c r="J845" s="18" t="str">
        <f t="shared" si="13"/>
        <v xml:space="preserve"> </v>
      </c>
      <c r="K845" s="20"/>
      <c r="L845" s="20"/>
      <c r="M845" s="20"/>
      <c r="N845" s="20"/>
      <c r="O845" s="20"/>
      <c r="P845" s="18" t="str">
        <f>IF(AND($N845&gt;0,$O845&gt;0),IF($F845="F",IF(SUM($N845,$O845)&lt;=35,1.33*($N845+$O845)-0.013*POWER(($N845+$O845),2)-2.5,0.546*($N845+$O845)+9.7),IF($F845="M",1.21*($N845+$O845)-0.008*POWER(($N845+$O845),2)-VLOOKUP($G845,Ages!$A$26:$B$33,2,0))),"")</f>
        <v/>
      </c>
    </row>
    <row r="846" spans="8:16" s="19" customFormat="1" x14ac:dyDescent="0.2">
      <c r="H846" s="20"/>
      <c r="I846" s="20"/>
      <c r="J846" s="18" t="str">
        <f t="shared" si="13"/>
        <v xml:space="preserve"> </v>
      </c>
      <c r="K846" s="20"/>
      <c r="L846" s="20"/>
      <c r="M846" s="20"/>
      <c r="N846" s="20"/>
      <c r="O846" s="20"/>
      <c r="P846" s="18" t="str">
        <f>IF(AND($N846&gt;0,$O846&gt;0),IF($F846="F",IF(SUM($N846,$O846)&lt;=35,1.33*($N846+$O846)-0.013*POWER(($N846+$O846),2)-2.5,0.546*($N846+$O846)+9.7),IF($F846="M",1.21*($N846+$O846)-0.008*POWER(($N846+$O846),2)-VLOOKUP($G846,Ages!$A$26:$B$33,2,0))),"")</f>
        <v/>
      </c>
    </row>
    <row r="847" spans="8:16" s="19" customFormat="1" x14ac:dyDescent="0.2">
      <c r="H847" s="20"/>
      <c r="I847" s="20"/>
      <c r="J847" s="18" t="str">
        <f t="shared" si="13"/>
        <v xml:space="preserve"> </v>
      </c>
      <c r="K847" s="20"/>
      <c r="L847" s="20"/>
      <c r="M847" s="20"/>
      <c r="N847" s="20"/>
      <c r="O847" s="20"/>
      <c r="P847" s="18" t="str">
        <f>IF(AND($N847&gt;0,$O847&gt;0),IF($F847="F",IF(SUM($N847,$O847)&lt;=35,1.33*($N847+$O847)-0.013*POWER(($N847+$O847),2)-2.5,0.546*($N847+$O847)+9.7),IF($F847="M",1.21*($N847+$O847)-0.008*POWER(($N847+$O847),2)-VLOOKUP($G847,Ages!$A$26:$B$33,2,0))),"")</f>
        <v/>
      </c>
    </row>
    <row r="848" spans="8:16" s="19" customFormat="1" x14ac:dyDescent="0.2">
      <c r="H848" s="20"/>
      <c r="I848" s="20"/>
      <c r="J848" s="18" t="str">
        <f t="shared" si="13"/>
        <v xml:space="preserve"> </v>
      </c>
      <c r="K848" s="20"/>
      <c r="L848" s="20"/>
      <c r="M848" s="20"/>
      <c r="N848" s="20"/>
      <c r="O848" s="20"/>
      <c r="P848" s="18" t="str">
        <f>IF(AND($N848&gt;0,$O848&gt;0),IF($F848="F",IF(SUM($N848,$O848)&lt;=35,1.33*($N848+$O848)-0.013*POWER(($N848+$O848),2)-2.5,0.546*($N848+$O848)+9.7),IF($F848="M",1.21*($N848+$O848)-0.008*POWER(($N848+$O848),2)-VLOOKUP($G848,Ages!$A$26:$B$33,2,0))),"")</f>
        <v/>
      </c>
    </row>
    <row r="849" spans="8:16" s="19" customFormat="1" x14ac:dyDescent="0.2">
      <c r="H849" s="20"/>
      <c r="I849" s="20"/>
      <c r="J849" s="18" t="str">
        <f t="shared" si="13"/>
        <v xml:space="preserve"> </v>
      </c>
      <c r="K849" s="20"/>
      <c r="L849" s="20"/>
      <c r="M849" s="20"/>
      <c r="N849" s="20"/>
      <c r="O849" s="20"/>
      <c r="P849" s="18" t="str">
        <f>IF(AND($N849&gt;0,$O849&gt;0),IF($F849="F",IF(SUM($N849,$O849)&lt;=35,1.33*($N849+$O849)-0.013*POWER(($N849+$O849),2)-2.5,0.546*($N849+$O849)+9.7),IF($F849="M",1.21*($N849+$O849)-0.008*POWER(($N849+$O849),2)-VLOOKUP($G849,Ages!$A$26:$B$33,2,0))),"")</f>
        <v/>
      </c>
    </row>
    <row r="850" spans="8:16" s="19" customFormat="1" x14ac:dyDescent="0.2">
      <c r="H850" s="20"/>
      <c r="I850" s="20"/>
      <c r="J850" s="18" t="str">
        <f t="shared" si="13"/>
        <v xml:space="preserve"> </v>
      </c>
      <c r="K850" s="20"/>
      <c r="L850" s="20"/>
      <c r="M850" s="20"/>
      <c r="N850" s="20"/>
      <c r="O850" s="20"/>
      <c r="P850" s="18" t="str">
        <f>IF(AND($N850&gt;0,$O850&gt;0),IF($F850="F",IF(SUM($N850,$O850)&lt;=35,1.33*($N850+$O850)-0.013*POWER(($N850+$O850),2)-2.5,0.546*($N850+$O850)+9.7),IF($F850="M",1.21*($N850+$O850)-0.008*POWER(($N850+$O850),2)-VLOOKUP($G850,Ages!$A$26:$B$33,2,0))),"")</f>
        <v/>
      </c>
    </row>
    <row r="851" spans="8:16" s="19" customFormat="1" x14ac:dyDescent="0.2">
      <c r="H851" s="20"/>
      <c r="I851" s="20"/>
      <c r="J851" s="18" t="str">
        <f t="shared" si="13"/>
        <v xml:space="preserve"> </v>
      </c>
      <c r="K851" s="20"/>
      <c r="L851" s="20"/>
      <c r="M851" s="20"/>
      <c r="N851" s="20"/>
      <c r="O851" s="20"/>
      <c r="P851" s="18" t="str">
        <f>IF(AND($N851&gt;0,$O851&gt;0),IF($F851="F",IF(SUM($N851,$O851)&lt;=35,1.33*($N851+$O851)-0.013*POWER(($N851+$O851),2)-2.5,0.546*($N851+$O851)+9.7),IF($F851="M",1.21*($N851+$O851)-0.008*POWER(($N851+$O851),2)-VLOOKUP($G851,Ages!$A$26:$B$33,2,0))),"")</f>
        <v/>
      </c>
    </row>
    <row r="852" spans="8:16" s="19" customFormat="1" x14ac:dyDescent="0.2">
      <c r="H852" s="20"/>
      <c r="I852" s="20"/>
      <c r="J852" s="18" t="str">
        <f t="shared" si="13"/>
        <v xml:space="preserve"> </v>
      </c>
      <c r="K852" s="20"/>
      <c r="L852" s="20"/>
      <c r="M852" s="20"/>
      <c r="N852" s="20"/>
      <c r="O852" s="20"/>
      <c r="P852" s="18" t="str">
        <f>IF(AND($N852&gt;0,$O852&gt;0),IF($F852="F",IF(SUM($N852,$O852)&lt;=35,1.33*($N852+$O852)-0.013*POWER(($N852+$O852),2)-2.5,0.546*($N852+$O852)+9.7),IF($F852="M",1.21*($N852+$O852)-0.008*POWER(($N852+$O852),2)-VLOOKUP($G852,Ages!$A$26:$B$33,2,0))),"")</f>
        <v/>
      </c>
    </row>
    <row r="853" spans="8:16" s="19" customFormat="1" x14ac:dyDescent="0.2">
      <c r="H853" s="20"/>
      <c r="I853" s="20"/>
      <c r="J853" s="18" t="str">
        <f t="shared" si="13"/>
        <v xml:space="preserve"> </v>
      </c>
      <c r="K853" s="20"/>
      <c r="L853" s="20"/>
      <c r="M853" s="20"/>
      <c r="N853" s="20"/>
      <c r="O853" s="20"/>
      <c r="P853" s="18" t="str">
        <f>IF(AND($N853&gt;0,$O853&gt;0),IF($F853="F",IF(SUM($N853,$O853)&lt;=35,1.33*($N853+$O853)-0.013*POWER(($N853+$O853),2)-2.5,0.546*($N853+$O853)+9.7),IF($F853="M",1.21*($N853+$O853)-0.008*POWER(($N853+$O853),2)-VLOOKUP($G853,Ages!$A$26:$B$33,2,0))),"")</f>
        <v/>
      </c>
    </row>
    <row r="854" spans="8:16" s="19" customFormat="1" x14ac:dyDescent="0.2">
      <c r="H854" s="20"/>
      <c r="I854" s="20"/>
      <c r="J854" s="18" t="str">
        <f t="shared" si="13"/>
        <v xml:space="preserve"> </v>
      </c>
      <c r="K854" s="20"/>
      <c r="L854" s="20"/>
      <c r="M854" s="20"/>
      <c r="N854" s="20"/>
      <c r="O854" s="20"/>
      <c r="P854" s="18" t="str">
        <f>IF(AND($N854&gt;0,$O854&gt;0),IF($F854="F",IF(SUM($N854,$O854)&lt;=35,1.33*($N854+$O854)-0.013*POWER(($N854+$O854),2)-2.5,0.546*($N854+$O854)+9.7),IF($F854="M",1.21*($N854+$O854)-0.008*POWER(($N854+$O854),2)-VLOOKUP($G854,Ages!$A$26:$B$33,2,0))),"")</f>
        <v/>
      </c>
    </row>
    <row r="855" spans="8:16" s="19" customFormat="1" x14ac:dyDescent="0.2">
      <c r="H855" s="20"/>
      <c r="I855" s="20"/>
      <c r="J855" s="18" t="str">
        <f t="shared" si="13"/>
        <v xml:space="preserve"> </v>
      </c>
      <c r="K855" s="20"/>
      <c r="L855" s="20"/>
      <c r="M855" s="20"/>
      <c r="N855" s="20"/>
      <c r="O855" s="20"/>
      <c r="P855" s="18" t="str">
        <f>IF(AND($N855&gt;0,$O855&gt;0),IF($F855="F",IF(SUM($N855,$O855)&lt;=35,1.33*($N855+$O855)-0.013*POWER(($N855+$O855),2)-2.5,0.546*($N855+$O855)+9.7),IF($F855="M",1.21*($N855+$O855)-0.008*POWER(($N855+$O855),2)-VLOOKUP($G855,Ages!$A$26:$B$33,2,0))),"")</f>
        <v/>
      </c>
    </row>
    <row r="856" spans="8:16" s="19" customFormat="1" x14ac:dyDescent="0.2">
      <c r="H856" s="20"/>
      <c r="I856" s="20"/>
      <c r="J856" s="18" t="str">
        <f t="shared" si="13"/>
        <v xml:space="preserve"> </v>
      </c>
      <c r="K856" s="20"/>
      <c r="L856" s="20"/>
      <c r="M856" s="20"/>
      <c r="N856" s="20"/>
      <c r="O856" s="20"/>
      <c r="P856" s="18" t="str">
        <f>IF(AND($N856&gt;0,$O856&gt;0),IF($F856="F",IF(SUM($N856,$O856)&lt;=35,1.33*($N856+$O856)-0.013*POWER(($N856+$O856),2)-2.5,0.546*($N856+$O856)+9.7),IF($F856="M",1.21*($N856+$O856)-0.008*POWER(($N856+$O856),2)-VLOOKUP($G856,Ages!$A$26:$B$33,2,0))),"")</f>
        <v/>
      </c>
    </row>
  </sheetData>
  <sheetProtection password="945E" sheet="1" objects="1" scenarios="1" selectLockedCells="1"/>
  <mergeCells count="4">
    <mergeCell ref="H4:P4"/>
    <mergeCell ref="A4:G4"/>
    <mergeCell ref="R4:Z4"/>
    <mergeCell ref="AA4:AP4"/>
  </mergeCells>
  <conditionalFormatting sqref="R6:R856">
    <cfRule type="cellIs" dxfId="14" priority="11" operator="between">
      <formula>5</formula>
      <formula>20</formula>
    </cfRule>
  </conditionalFormatting>
  <conditionalFormatting sqref="S6:S856">
    <cfRule type="cellIs" dxfId="13" priority="10" operator="greaterThanOrEqual">
      <formula>1</formula>
    </cfRule>
  </conditionalFormatting>
  <conditionalFormatting sqref="W6:Z856">
    <cfRule type="cellIs" dxfId="12" priority="6" operator="equal">
      <formula>3</formula>
    </cfRule>
  </conditionalFormatting>
  <conditionalFormatting sqref="Q6:Q856">
    <cfRule type="containsText" dxfId="11" priority="12" operator="containsText" text="P">
      <formula>NOT(ISERROR(SEARCH("P",Q6)))</formula>
    </cfRule>
  </conditionalFormatting>
  <conditionalFormatting sqref="K6:K856">
    <cfRule type="containsBlanks" dxfId="10" priority="2" stopIfTrue="1">
      <formula>LEN(TRIM(K6))=0</formula>
    </cfRule>
  </conditionalFormatting>
  <conditionalFormatting sqref="AA6:AP834">
    <cfRule type="cellIs" dxfId="9" priority="1" operator="equal">
      <formula>2</formula>
    </cfRule>
  </conditionalFormatting>
  <dataValidations count="1">
    <dataValidation type="whole" operator="lessThanOrEqual" allowBlank="1" showInputMessage="1" showErrorMessage="1" sqref="AA6:AP885">
      <formula1>3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1348D09D-0A8C-2A44-A70B-4C95D1EEE957}">
            <xm:f>OR(AND($F6="F",IF(T6&gt;=VLOOKUP($G6,Ages!$A$3:$AE$10,18,0),TRUE)),AND($F6="M",IF(T6&gt;=VLOOKUP($G6,Ages!$A$14:$AE$21,18,0),TRUE)))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m:sqref>T6:T856</xm:sqref>
        </x14:conditionalFormatting>
        <x14:conditionalFormatting xmlns:xm="http://schemas.microsoft.com/office/excel/2006/main">
          <x14:cfRule type="expression" priority="8" id="{FDB9DF20-8063-DB4A-9727-9614CA345F51}">
            <xm:f>OR(AND($F6="F",AND(IF(U6&gt;VLOOKUP($G6,Ages!$A$3:$AE$10,13,0),TRUE),IF(U6&lt;=VLOOKUP($G6,Ages!$A$3:$AE$10,14,0),TRUE))),AND($F6="M",AND(IF(U6&gt;VLOOKUP($G6,Ages!$A$14:$AE$21,13,0),TRUE),IF(U6&lt;=VLOOKUP($G6,Ages!$A$14:$AE$21,14,0),TRUE))))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m:sqref>U6:U856</xm:sqref>
        </x14:conditionalFormatting>
        <x14:conditionalFormatting xmlns:xm="http://schemas.microsoft.com/office/excel/2006/main">
          <x14:cfRule type="expression" priority="7" id="{96CAACE7-77CA-A345-955F-4D771F42103E}">
            <xm:f>OR(AND($F6="F",AND(IF(V6&gt;VLOOKUP($G6,Ages!$A$3:$AE$10,15,0),TRUE),IF(V6&lt;=VLOOKUP($G6,Ages!$A$3:$AE$10,16,0),TRUE))),AND($F6="M",AND(IF(V6&gt;VLOOKUP($G6,Ages!$A$14:$AE$21,15,0),TRUE),IF(V6&lt;=VLOOKUP($G6,Ages!$A$14:$AE$21,16,0),TRUE))))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m:sqref>V6:V856</xm:sqref>
        </x14:conditionalFormatting>
        <x14:conditionalFormatting xmlns:xm="http://schemas.microsoft.com/office/excel/2006/main">
          <x14:cfRule type="expression" priority="13" stopIfTrue="1" id="{8E43A009-A2B9-F64F-8970-F1BEB0E29B03}">
            <xm:f>OR(AND(F6="F",IF(K6&lt;=VLOOKUP(G6,Ages!$A$3:$AE$10,4,0),TRUE)),AND(F6="M",IF(K6&lt;=VLOOKUP(G6,Ages!$A$14:$AE$21,4,0),TRUE)))</xm:f>
            <x14:dxf>
              <fill>
                <patternFill>
                  <bgColor rgb="FFFFC7CE"/>
                </patternFill>
              </fill>
            </x14:dxf>
          </x14:cfRule>
          <x14:cfRule type="expression" priority="14" stopIfTrue="1" id="{E03D5CAD-8F54-F24B-BD36-C031F61BA967}">
            <xm:f>OR(AND(F6="F",IF(K6&lt;VLOOKUP(G6,Ages!$A$3:$AE$10,6,0),TRUE)),AND(F6="M",IF(K6&lt;VLOOKUP(G6,Ages!$A$14:$AE$21,6,0),TRUE)))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m:sqref>K6:K856</xm:sqref>
        </x14:conditionalFormatting>
        <x14:conditionalFormatting xmlns:xm="http://schemas.microsoft.com/office/excel/2006/main">
          <x14:cfRule type="expression" priority="19" stopIfTrue="1" id="{C2663124-72AB-1D46-BD29-EAC6F2857EA1}">
            <xm:f>OR(AND(F6="F",IF(P6&lt;VLOOKUP(G6,Ages!$A$3:$AE$10,28,0),TRUE)),AND(F6="M",IF(P6&lt;VLOOKUP(G6,Ages!$A$14:$AE$21,28,0),TRUE)))</xm:f>
            <x14:dxf>
              <fill>
                <patternFill patternType="none">
                  <bgColor auto="1"/>
                </patternFill>
              </fill>
            </x14:dxf>
          </x14:cfRule>
          <x14:cfRule type="expression" priority="20" id="{7450DF92-B8A6-0546-A170-7E139F5DF365}">
            <xm:f>OR(AND(F6="F",IF(P6&lt;=VLOOKUP(G6,Ages!$A$3:$AE$10,29,0),TRUE)),AND(F6="M",IF(P6&lt;=VLOOKUP(G6,Ages!$A$14:$AE$21,29,0),TRUE)))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m:sqref>P6:P856</xm:sqref>
        </x14:conditionalFormatting>
        <x14:conditionalFormatting xmlns:xm="http://schemas.microsoft.com/office/excel/2006/main">
          <x14:cfRule type="expression" priority="21" stopIfTrue="1" id="{8E43A009-A2B9-F64F-8970-F1BEB0E29B03}">
            <xm:f>OR(AND(F6="F",IF(M6&lt;VLOOKUP(G6,Ages!$A$3:$AE$10,25,0),TRUE)),AND(F6="M",IF(M6&lt;VLOOKUP(G6,Ages!$A$14:$AE$21,25,0),TRUE)))</xm:f>
            <x14:dxf>
              <fill>
                <patternFill patternType="none">
                  <bgColor auto="1"/>
                </patternFill>
              </fill>
            </x14:dxf>
          </x14:cfRule>
          <x14:cfRule type="expression" priority="22" stopIfTrue="1" id="{E03D5CAD-8F54-F24B-BD36-C031F61BA967}">
            <xm:f>OR(AND(F6="F",IF(M6&lt;=VLOOKUP(G6,Ages!$A$3:$AE$10,26,0),TRUE)),AND(F6="M",IF(M6&lt;=VLOOKUP(G6,Ages!$A$14:$AE$21,26,0),TRUE)))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m:sqref>M6:M856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1"/>
  <sheetViews>
    <sheetView topLeftCell="A2" workbookViewId="0">
      <selection activeCell="A2" sqref="A2"/>
    </sheetView>
  </sheetViews>
  <sheetFormatPr baseColWidth="10" defaultColWidth="8.83203125" defaultRowHeight="15" x14ac:dyDescent="0.2"/>
  <cols>
    <col min="2" max="2" width="136.6640625" bestFit="1" customWidth="1"/>
  </cols>
  <sheetData>
    <row r="2" spans="2:2" x14ac:dyDescent="0.2">
      <c r="B2" s="10" t="s">
        <v>57</v>
      </c>
    </row>
    <row r="3" spans="2:2" x14ac:dyDescent="0.2">
      <c r="B3" s="10" t="s">
        <v>58</v>
      </c>
    </row>
    <row r="4" spans="2:2" x14ac:dyDescent="0.2">
      <c r="B4" s="10" t="s">
        <v>59</v>
      </c>
    </row>
    <row r="5" spans="2:2" x14ac:dyDescent="0.2">
      <c r="B5" s="10"/>
    </row>
    <row r="6" spans="2:2" x14ac:dyDescent="0.2">
      <c r="B6" s="10"/>
    </row>
    <row r="7" spans="2:2" x14ac:dyDescent="0.2">
      <c r="B7" s="28" t="s">
        <v>60</v>
      </c>
    </row>
    <row r="8" spans="2:2" x14ac:dyDescent="0.2">
      <c r="B8" s="26" t="s">
        <v>61</v>
      </c>
    </row>
    <row r="9" spans="2:2" x14ac:dyDescent="0.2">
      <c r="B9" s="26" t="s">
        <v>62</v>
      </c>
    </row>
    <row r="10" spans="2:2" x14ac:dyDescent="0.2">
      <c r="B10" s="26" t="s">
        <v>63</v>
      </c>
    </row>
    <row r="11" spans="2:2" x14ac:dyDescent="0.2">
      <c r="B11" s="26" t="s">
        <v>64</v>
      </c>
    </row>
    <row r="12" spans="2:2" x14ac:dyDescent="0.2">
      <c r="B12" s="27" t="s">
        <v>65</v>
      </c>
    </row>
    <row r="13" spans="2:2" x14ac:dyDescent="0.2">
      <c r="B13" s="27" t="s">
        <v>66</v>
      </c>
    </row>
    <row r="14" spans="2:2" x14ac:dyDescent="0.2">
      <c r="B14" s="27" t="s">
        <v>67</v>
      </c>
    </row>
    <row r="15" spans="2:2" x14ac:dyDescent="0.2">
      <c r="B15" s="27" t="s">
        <v>68</v>
      </c>
    </row>
    <row r="16" spans="2:2" x14ac:dyDescent="0.2">
      <c r="B16" s="27" t="s">
        <v>69</v>
      </c>
    </row>
    <row r="17" spans="2:2" x14ac:dyDescent="0.2">
      <c r="B17" s="27" t="s">
        <v>70</v>
      </c>
    </row>
    <row r="18" spans="2:2" x14ac:dyDescent="0.2">
      <c r="B18" s="27" t="s">
        <v>71</v>
      </c>
    </row>
    <row r="19" spans="2:2" x14ac:dyDescent="0.2">
      <c r="B19" s="27" t="s">
        <v>72</v>
      </c>
    </row>
    <row r="20" spans="2:2" x14ac:dyDescent="0.2">
      <c r="B20" s="26" t="s">
        <v>73</v>
      </c>
    </row>
    <row r="21" spans="2:2" x14ac:dyDescent="0.2">
      <c r="B21" s="26" t="s">
        <v>74</v>
      </c>
    </row>
    <row r="22" spans="2:2" x14ac:dyDescent="0.2">
      <c r="B22" s="26" t="s">
        <v>75</v>
      </c>
    </row>
    <row r="23" spans="2:2" x14ac:dyDescent="0.2">
      <c r="B23" s="26" t="s">
        <v>76</v>
      </c>
    </row>
    <row r="24" spans="2:2" x14ac:dyDescent="0.2">
      <c r="B24" s="26" t="s">
        <v>77</v>
      </c>
    </row>
    <row r="25" spans="2:2" x14ac:dyDescent="0.2">
      <c r="B25" s="26" t="s">
        <v>78</v>
      </c>
    </row>
    <row r="26" spans="2:2" x14ac:dyDescent="0.2">
      <c r="B26" s="26" t="s">
        <v>79</v>
      </c>
    </row>
    <row r="27" spans="2:2" x14ac:dyDescent="0.2">
      <c r="B27" s="26" t="s">
        <v>80</v>
      </c>
    </row>
    <row r="28" spans="2:2" x14ac:dyDescent="0.2">
      <c r="B28" s="26" t="s">
        <v>81</v>
      </c>
    </row>
    <row r="29" spans="2:2" x14ac:dyDescent="0.2">
      <c r="B29" s="26" t="s">
        <v>82</v>
      </c>
    </row>
    <row r="30" spans="2:2" x14ac:dyDescent="0.2">
      <c r="B30" s="26" t="s">
        <v>83</v>
      </c>
    </row>
    <row r="31" spans="2:2" x14ac:dyDescent="0.2">
      <c r="B31" s="26" t="s">
        <v>102</v>
      </c>
    </row>
  </sheetData>
  <sheetProtection password="945E" sheet="1" objects="1" scenarios="1" selectLockedCells="1" selectUn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3"/>
  <sheetViews>
    <sheetView workbookViewId="0">
      <selection activeCell="AC24" sqref="AC24"/>
    </sheetView>
  </sheetViews>
  <sheetFormatPr baseColWidth="10" defaultColWidth="11.5" defaultRowHeight="15" x14ac:dyDescent="0.2"/>
  <sheetData>
    <row r="1" spans="1:29" s="17" customFormat="1" x14ac:dyDescent="0.2">
      <c r="A1" s="16"/>
      <c r="B1" s="34" t="s">
        <v>35</v>
      </c>
      <c r="C1" s="35"/>
      <c r="D1" s="34" t="s">
        <v>36</v>
      </c>
      <c r="E1" s="36"/>
      <c r="F1" s="35"/>
      <c r="G1" s="34" t="s">
        <v>38</v>
      </c>
      <c r="H1" s="37"/>
      <c r="I1" s="34" t="s">
        <v>39</v>
      </c>
      <c r="J1" s="38"/>
      <c r="K1" s="34" t="s">
        <v>40</v>
      </c>
      <c r="L1" s="35"/>
      <c r="M1" s="34" t="s">
        <v>41</v>
      </c>
      <c r="N1" s="35"/>
      <c r="O1" s="34" t="s">
        <v>42</v>
      </c>
      <c r="P1" s="38"/>
      <c r="Q1" s="34" t="s">
        <v>43</v>
      </c>
      <c r="R1" s="35"/>
      <c r="S1" s="34" t="s">
        <v>44</v>
      </c>
      <c r="T1" s="38"/>
      <c r="U1" s="34" t="s">
        <v>45</v>
      </c>
      <c r="V1" s="38"/>
      <c r="W1" s="34" t="s">
        <v>46</v>
      </c>
      <c r="X1" s="38"/>
      <c r="Y1" s="17" t="s">
        <v>52</v>
      </c>
      <c r="AA1" s="24" t="s">
        <v>55</v>
      </c>
      <c r="AB1" s="17" t="s">
        <v>56</v>
      </c>
    </row>
    <row r="2" spans="1:29" x14ac:dyDescent="0.2">
      <c r="A2" t="s">
        <v>34</v>
      </c>
      <c r="B2" t="s">
        <v>28</v>
      </c>
      <c r="C2" t="s">
        <v>29</v>
      </c>
      <c r="D2" t="s">
        <v>37</v>
      </c>
      <c r="E2" t="s">
        <v>30</v>
      </c>
      <c r="F2" t="s">
        <v>28</v>
      </c>
      <c r="G2" t="s">
        <v>28</v>
      </c>
      <c r="H2" t="s">
        <v>30</v>
      </c>
      <c r="I2" t="s">
        <v>28</v>
      </c>
      <c r="J2" t="s">
        <v>31</v>
      </c>
      <c r="K2" t="s">
        <v>28</v>
      </c>
      <c r="L2" t="s">
        <v>31</v>
      </c>
      <c r="M2" t="s">
        <v>28</v>
      </c>
      <c r="N2" t="s">
        <v>29</v>
      </c>
      <c r="O2" t="s">
        <v>28</v>
      </c>
      <c r="P2" t="s">
        <v>29</v>
      </c>
      <c r="Q2" t="s">
        <v>28</v>
      </c>
      <c r="R2" t="s">
        <v>29</v>
      </c>
      <c r="S2" t="s">
        <v>28</v>
      </c>
      <c r="T2" t="s">
        <v>29</v>
      </c>
      <c r="U2" t="s">
        <v>28</v>
      </c>
      <c r="V2" t="s">
        <v>29</v>
      </c>
      <c r="W2" t="s">
        <v>28</v>
      </c>
      <c r="X2" t="s">
        <v>29</v>
      </c>
      <c r="Y2" t="s">
        <v>53</v>
      </c>
      <c r="Z2" t="s">
        <v>54</v>
      </c>
      <c r="AA2" s="25"/>
      <c r="AB2" t="s">
        <v>53</v>
      </c>
      <c r="AC2" t="s">
        <v>54</v>
      </c>
    </row>
    <row r="3" spans="1:29" x14ac:dyDescent="0.2">
      <c r="A3">
        <v>10</v>
      </c>
      <c r="B3" t="s">
        <v>32</v>
      </c>
      <c r="C3" t="s">
        <v>33</v>
      </c>
      <c r="D3">
        <v>11.5</v>
      </c>
      <c r="E3">
        <v>24.3</v>
      </c>
      <c r="F3">
        <v>24.4</v>
      </c>
      <c r="G3">
        <v>33</v>
      </c>
      <c r="H3">
        <v>32</v>
      </c>
      <c r="I3">
        <v>0</v>
      </c>
      <c r="J3">
        <v>1</v>
      </c>
      <c r="K3">
        <v>4</v>
      </c>
      <c r="L3">
        <v>20</v>
      </c>
      <c r="Q3">
        <v>16</v>
      </c>
      <c r="R3">
        <v>17</v>
      </c>
      <c r="S3">
        <v>2</v>
      </c>
      <c r="T3">
        <v>3</v>
      </c>
      <c r="U3">
        <v>2</v>
      </c>
      <c r="V3">
        <v>3</v>
      </c>
      <c r="W3">
        <v>1</v>
      </c>
      <c r="X3">
        <v>2</v>
      </c>
      <c r="Y3">
        <v>4</v>
      </c>
      <c r="Z3">
        <v>15</v>
      </c>
      <c r="AA3">
        <v>7.2</v>
      </c>
      <c r="AB3">
        <v>12</v>
      </c>
      <c r="AC3">
        <v>28</v>
      </c>
    </row>
    <row r="4" spans="1:29" x14ac:dyDescent="0.2">
      <c r="A4">
        <v>11</v>
      </c>
      <c r="B4" t="s">
        <v>32</v>
      </c>
      <c r="C4" t="s">
        <v>33</v>
      </c>
      <c r="D4">
        <v>12.1</v>
      </c>
      <c r="E4">
        <v>25.7</v>
      </c>
      <c r="F4">
        <v>25.8</v>
      </c>
      <c r="G4">
        <v>34.5</v>
      </c>
      <c r="H4">
        <v>34</v>
      </c>
      <c r="I4">
        <v>0</v>
      </c>
      <c r="J4">
        <v>1</v>
      </c>
      <c r="K4">
        <v>4</v>
      </c>
      <c r="L4">
        <v>20</v>
      </c>
      <c r="Q4">
        <v>18</v>
      </c>
      <c r="R4">
        <v>19</v>
      </c>
      <c r="S4">
        <v>2</v>
      </c>
      <c r="T4">
        <v>3</v>
      </c>
      <c r="U4">
        <v>2</v>
      </c>
      <c r="V4">
        <v>3</v>
      </c>
      <c r="W4">
        <v>1</v>
      </c>
      <c r="X4">
        <v>2</v>
      </c>
      <c r="Y4">
        <v>5</v>
      </c>
      <c r="Z4">
        <v>17</v>
      </c>
      <c r="AA4">
        <v>7.2</v>
      </c>
      <c r="AB4">
        <v>13</v>
      </c>
      <c r="AC4">
        <v>30</v>
      </c>
    </row>
    <row r="5" spans="1:29" x14ac:dyDescent="0.2">
      <c r="A5">
        <v>12</v>
      </c>
      <c r="B5" t="s">
        <v>32</v>
      </c>
      <c r="C5" t="s">
        <v>33</v>
      </c>
      <c r="D5">
        <v>12.6</v>
      </c>
      <c r="E5">
        <v>26.7</v>
      </c>
      <c r="F5">
        <v>26.8</v>
      </c>
      <c r="G5">
        <v>35.5</v>
      </c>
      <c r="H5">
        <v>36</v>
      </c>
      <c r="I5">
        <v>0</v>
      </c>
      <c r="J5">
        <v>1</v>
      </c>
      <c r="K5">
        <v>4</v>
      </c>
      <c r="L5">
        <v>20</v>
      </c>
      <c r="Q5">
        <v>21</v>
      </c>
      <c r="R5">
        <v>22</v>
      </c>
      <c r="S5">
        <v>2</v>
      </c>
      <c r="T5">
        <v>3</v>
      </c>
      <c r="U5">
        <v>2</v>
      </c>
      <c r="V5">
        <v>3</v>
      </c>
      <c r="W5">
        <v>1</v>
      </c>
      <c r="X5">
        <v>2</v>
      </c>
      <c r="Y5">
        <v>5</v>
      </c>
      <c r="Z5">
        <v>18</v>
      </c>
      <c r="AA5">
        <v>7.2</v>
      </c>
      <c r="AB5">
        <v>13</v>
      </c>
      <c r="AC5">
        <v>32</v>
      </c>
    </row>
    <row r="6" spans="1:29" x14ac:dyDescent="0.2">
      <c r="A6">
        <v>13</v>
      </c>
      <c r="B6" t="s">
        <v>32</v>
      </c>
      <c r="C6" t="s">
        <v>33</v>
      </c>
      <c r="D6">
        <v>13.3</v>
      </c>
      <c r="E6">
        <v>27.7</v>
      </c>
      <c r="F6">
        <v>27.8</v>
      </c>
      <c r="G6">
        <v>36.299999999999997</v>
      </c>
      <c r="H6">
        <v>37</v>
      </c>
      <c r="I6">
        <v>0</v>
      </c>
      <c r="J6">
        <v>1</v>
      </c>
      <c r="K6">
        <v>4</v>
      </c>
      <c r="L6">
        <v>20</v>
      </c>
      <c r="M6">
        <v>9</v>
      </c>
      <c r="N6">
        <v>50</v>
      </c>
      <c r="O6">
        <v>4</v>
      </c>
      <c r="P6">
        <v>50</v>
      </c>
      <c r="Q6">
        <v>23</v>
      </c>
      <c r="R6">
        <v>24</v>
      </c>
      <c r="S6">
        <v>2</v>
      </c>
      <c r="T6">
        <v>3</v>
      </c>
      <c r="U6">
        <v>2</v>
      </c>
      <c r="V6">
        <v>3</v>
      </c>
      <c r="W6">
        <v>1</v>
      </c>
      <c r="X6">
        <v>2</v>
      </c>
      <c r="Y6">
        <v>6</v>
      </c>
      <c r="Z6">
        <v>19</v>
      </c>
      <c r="AA6">
        <v>7.2</v>
      </c>
      <c r="AB6">
        <v>14</v>
      </c>
      <c r="AC6">
        <v>34</v>
      </c>
    </row>
    <row r="7" spans="1:29" x14ac:dyDescent="0.2">
      <c r="A7">
        <v>14</v>
      </c>
      <c r="B7" t="s">
        <v>32</v>
      </c>
      <c r="C7" t="s">
        <v>33</v>
      </c>
      <c r="D7">
        <v>13.9</v>
      </c>
      <c r="E7">
        <v>28.5</v>
      </c>
      <c r="F7">
        <v>28.6</v>
      </c>
      <c r="G7">
        <v>36.799999999999997</v>
      </c>
      <c r="H7">
        <v>39</v>
      </c>
      <c r="I7">
        <v>0</v>
      </c>
      <c r="J7">
        <v>1</v>
      </c>
      <c r="K7">
        <v>4</v>
      </c>
      <c r="L7">
        <v>20</v>
      </c>
      <c r="M7">
        <v>12</v>
      </c>
      <c r="N7">
        <v>50</v>
      </c>
      <c r="O7">
        <v>6</v>
      </c>
      <c r="P7">
        <v>50</v>
      </c>
      <c r="Q7">
        <v>25</v>
      </c>
      <c r="R7">
        <v>26</v>
      </c>
      <c r="S7">
        <v>2</v>
      </c>
      <c r="T7">
        <v>3</v>
      </c>
      <c r="U7">
        <v>2</v>
      </c>
      <c r="V7">
        <v>3</v>
      </c>
      <c r="W7">
        <v>1</v>
      </c>
      <c r="X7">
        <v>2</v>
      </c>
      <c r="Y7">
        <v>8</v>
      </c>
      <c r="Z7">
        <v>1</v>
      </c>
      <c r="AA7">
        <v>5.4</v>
      </c>
      <c r="AB7">
        <v>14</v>
      </c>
      <c r="AC7">
        <v>35</v>
      </c>
    </row>
    <row r="8" spans="1:29" x14ac:dyDescent="0.2">
      <c r="A8">
        <v>15</v>
      </c>
      <c r="B8" t="s">
        <v>32</v>
      </c>
      <c r="C8" t="s">
        <v>33</v>
      </c>
      <c r="D8">
        <v>14.5</v>
      </c>
      <c r="E8">
        <v>29.1</v>
      </c>
      <c r="F8">
        <v>29.2</v>
      </c>
      <c r="G8">
        <v>37.1</v>
      </c>
      <c r="H8">
        <v>40</v>
      </c>
      <c r="I8">
        <v>0</v>
      </c>
      <c r="J8">
        <v>1</v>
      </c>
      <c r="K8">
        <v>4</v>
      </c>
      <c r="L8">
        <v>20</v>
      </c>
      <c r="M8">
        <v>13</v>
      </c>
      <c r="N8">
        <v>50</v>
      </c>
      <c r="O8">
        <v>9</v>
      </c>
      <c r="P8">
        <v>50</v>
      </c>
      <c r="Q8">
        <v>28</v>
      </c>
      <c r="R8">
        <v>29</v>
      </c>
      <c r="S8">
        <v>2</v>
      </c>
      <c r="T8">
        <v>3</v>
      </c>
      <c r="U8">
        <v>2</v>
      </c>
      <c r="V8">
        <v>3</v>
      </c>
      <c r="W8">
        <v>1</v>
      </c>
      <c r="X8">
        <v>2</v>
      </c>
      <c r="Y8">
        <v>8</v>
      </c>
      <c r="Z8">
        <v>21</v>
      </c>
      <c r="AA8">
        <v>5.4</v>
      </c>
      <c r="AB8">
        <v>15</v>
      </c>
      <c r="AC8">
        <v>36</v>
      </c>
    </row>
    <row r="9" spans="1:29" x14ac:dyDescent="0.2">
      <c r="A9">
        <v>16</v>
      </c>
      <c r="B9" t="s">
        <v>32</v>
      </c>
      <c r="C9" t="s">
        <v>33</v>
      </c>
      <c r="D9">
        <v>15.2</v>
      </c>
      <c r="E9">
        <v>29.7</v>
      </c>
      <c r="F9">
        <v>29.8</v>
      </c>
      <c r="G9">
        <v>37.4</v>
      </c>
      <c r="H9">
        <v>41</v>
      </c>
      <c r="I9">
        <v>0</v>
      </c>
      <c r="J9">
        <v>1</v>
      </c>
      <c r="K9">
        <v>4</v>
      </c>
      <c r="L9">
        <v>20</v>
      </c>
      <c r="M9">
        <v>13</v>
      </c>
      <c r="N9">
        <v>50</v>
      </c>
      <c r="O9">
        <v>10</v>
      </c>
      <c r="P9">
        <v>50</v>
      </c>
      <c r="Q9">
        <v>28</v>
      </c>
      <c r="R9">
        <v>29</v>
      </c>
      <c r="S9">
        <v>2</v>
      </c>
      <c r="T9">
        <v>3</v>
      </c>
      <c r="U9">
        <v>2</v>
      </c>
      <c r="V9">
        <v>3</v>
      </c>
      <c r="W9">
        <v>1</v>
      </c>
      <c r="X9">
        <v>2</v>
      </c>
      <c r="Y9">
        <v>9</v>
      </c>
      <c r="Z9">
        <v>22</v>
      </c>
      <c r="AA9">
        <v>5.4</v>
      </c>
      <c r="AB9">
        <v>16</v>
      </c>
      <c r="AC9">
        <v>37</v>
      </c>
    </row>
    <row r="10" spans="1:29" x14ac:dyDescent="0.2">
      <c r="A10">
        <v>17</v>
      </c>
      <c r="B10" t="s">
        <v>32</v>
      </c>
      <c r="C10" t="s">
        <v>33</v>
      </c>
      <c r="D10">
        <v>15.8</v>
      </c>
      <c r="E10">
        <v>30.4</v>
      </c>
      <c r="F10">
        <v>30.5</v>
      </c>
      <c r="G10">
        <v>37.9</v>
      </c>
      <c r="H10">
        <v>42</v>
      </c>
      <c r="I10">
        <v>0</v>
      </c>
      <c r="J10">
        <v>1</v>
      </c>
      <c r="K10">
        <v>4</v>
      </c>
      <c r="L10">
        <v>20</v>
      </c>
      <c r="M10">
        <v>14</v>
      </c>
      <c r="N10">
        <v>50</v>
      </c>
      <c r="O10">
        <v>10</v>
      </c>
      <c r="P10">
        <v>50</v>
      </c>
      <c r="Q10">
        <v>28</v>
      </c>
      <c r="R10">
        <v>29</v>
      </c>
      <c r="S10">
        <v>2</v>
      </c>
      <c r="T10">
        <v>3</v>
      </c>
      <c r="U10">
        <v>2</v>
      </c>
      <c r="V10">
        <v>3</v>
      </c>
      <c r="W10">
        <v>1</v>
      </c>
      <c r="X10">
        <v>2</v>
      </c>
      <c r="Y10">
        <v>10</v>
      </c>
      <c r="Z10">
        <v>23</v>
      </c>
      <c r="AA10">
        <v>5.4</v>
      </c>
      <c r="AB10">
        <v>16</v>
      </c>
      <c r="AC10">
        <v>38</v>
      </c>
    </row>
    <row r="11" spans="1:29" x14ac:dyDescent="0.2">
      <c r="A11">
        <v>1</v>
      </c>
      <c r="B11">
        <v>2</v>
      </c>
      <c r="C11">
        <v>3</v>
      </c>
      <c r="D11">
        <v>4</v>
      </c>
      <c r="E11">
        <v>5</v>
      </c>
      <c r="F11">
        <v>6</v>
      </c>
      <c r="G11">
        <v>7</v>
      </c>
      <c r="H11">
        <v>8</v>
      </c>
      <c r="I11">
        <v>9</v>
      </c>
      <c r="J11">
        <v>10</v>
      </c>
      <c r="K11">
        <v>11</v>
      </c>
      <c r="L11">
        <v>12</v>
      </c>
      <c r="M11">
        <v>13</v>
      </c>
      <c r="N11">
        <v>14</v>
      </c>
      <c r="O11">
        <v>15</v>
      </c>
      <c r="P11">
        <v>16</v>
      </c>
      <c r="Q11">
        <v>17</v>
      </c>
      <c r="R11">
        <v>18</v>
      </c>
      <c r="S11">
        <v>19</v>
      </c>
      <c r="T11">
        <v>20</v>
      </c>
      <c r="U11">
        <v>21</v>
      </c>
      <c r="V11">
        <v>22</v>
      </c>
      <c r="W11">
        <v>23</v>
      </c>
      <c r="X11">
        <v>24</v>
      </c>
      <c r="Y11">
        <v>25</v>
      </c>
      <c r="Z11">
        <v>26</v>
      </c>
      <c r="AA11">
        <v>27</v>
      </c>
      <c r="AB11">
        <v>28</v>
      </c>
      <c r="AC11">
        <v>29</v>
      </c>
    </row>
    <row r="12" spans="1:29" s="17" customFormat="1" x14ac:dyDescent="0.2">
      <c r="A12" s="16"/>
      <c r="B12" s="34" t="s">
        <v>35</v>
      </c>
      <c r="C12" s="35"/>
      <c r="D12" s="34" t="s">
        <v>36</v>
      </c>
      <c r="E12" s="36"/>
      <c r="F12" s="35"/>
      <c r="G12" s="34" t="s">
        <v>38</v>
      </c>
      <c r="H12" s="37"/>
      <c r="I12" s="34" t="s">
        <v>39</v>
      </c>
      <c r="J12" s="38"/>
      <c r="K12" s="34" t="s">
        <v>40</v>
      </c>
      <c r="L12" s="35"/>
      <c r="M12" s="34" t="s">
        <v>41</v>
      </c>
      <c r="N12" s="35"/>
      <c r="O12" s="34" t="s">
        <v>42</v>
      </c>
      <c r="P12" s="38"/>
      <c r="Q12" s="34" t="s">
        <v>43</v>
      </c>
      <c r="R12" s="35"/>
      <c r="S12" s="34" t="s">
        <v>44</v>
      </c>
      <c r="T12" s="38"/>
      <c r="U12" s="34" t="s">
        <v>45</v>
      </c>
      <c r="V12" s="38"/>
      <c r="W12" s="34" t="s">
        <v>46</v>
      </c>
      <c r="X12" s="38"/>
    </row>
    <row r="13" spans="1:29" x14ac:dyDescent="0.2">
      <c r="B13" t="s">
        <v>28</v>
      </c>
      <c r="C13" t="s">
        <v>29</v>
      </c>
      <c r="D13" t="s">
        <v>37</v>
      </c>
      <c r="E13" t="s">
        <v>30</v>
      </c>
      <c r="F13" t="s">
        <v>28</v>
      </c>
      <c r="G13" t="s">
        <v>28</v>
      </c>
      <c r="H13" t="s">
        <v>30</v>
      </c>
      <c r="I13" t="s">
        <v>28</v>
      </c>
      <c r="J13" t="s">
        <v>31</v>
      </c>
      <c r="K13" t="s">
        <v>28</v>
      </c>
      <c r="L13" t="s">
        <v>31</v>
      </c>
      <c r="M13" t="s">
        <v>28</v>
      </c>
      <c r="N13" t="s">
        <v>29</v>
      </c>
      <c r="O13" t="s">
        <v>28</v>
      </c>
      <c r="P13" t="s">
        <v>29</v>
      </c>
      <c r="Q13" t="s">
        <v>28</v>
      </c>
      <c r="R13" t="s">
        <v>29</v>
      </c>
      <c r="S13" t="s">
        <v>28</v>
      </c>
      <c r="T13" t="s">
        <v>29</v>
      </c>
      <c r="U13" t="s">
        <v>28</v>
      </c>
      <c r="V13" t="s">
        <v>29</v>
      </c>
      <c r="W13" t="s">
        <v>28</v>
      </c>
      <c r="X13" t="s">
        <v>29</v>
      </c>
    </row>
    <row r="14" spans="1:29" x14ac:dyDescent="0.2">
      <c r="A14">
        <v>10</v>
      </c>
      <c r="B14" t="s">
        <v>32</v>
      </c>
      <c r="C14" t="s">
        <v>33</v>
      </c>
      <c r="D14">
        <v>8.8000000000000007</v>
      </c>
      <c r="E14">
        <v>22.4</v>
      </c>
      <c r="F14">
        <v>22.5</v>
      </c>
      <c r="G14">
        <v>33.200000000000003</v>
      </c>
      <c r="H14">
        <v>29</v>
      </c>
      <c r="I14">
        <v>0</v>
      </c>
      <c r="J14">
        <v>1</v>
      </c>
      <c r="K14">
        <v>4</v>
      </c>
      <c r="L14">
        <v>20</v>
      </c>
      <c r="Q14">
        <v>17</v>
      </c>
      <c r="R14">
        <v>18</v>
      </c>
      <c r="S14">
        <v>2</v>
      </c>
      <c r="T14">
        <v>3</v>
      </c>
      <c r="U14">
        <v>2</v>
      </c>
      <c r="V14">
        <v>3</v>
      </c>
      <c r="W14">
        <v>1</v>
      </c>
      <c r="X14">
        <v>2</v>
      </c>
      <c r="Y14" s="17">
        <v>5</v>
      </c>
      <c r="Z14" s="17">
        <v>15</v>
      </c>
      <c r="AA14">
        <v>2.2000000000000002</v>
      </c>
      <c r="AB14">
        <v>10</v>
      </c>
      <c r="AC14">
        <v>25</v>
      </c>
    </row>
    <row r="15" spans="1:29" x14ac:dyDescent="0.2">
      <c r="A15">
        <v>11</v>
      </c>
      <c r="B15" t="s">
        <v>32</v>
      </c>
      <c r="C15" t="s">
        <v>33</v>
      </c>
      <c r="D15">
        <v>8.6999999999999993</v>
      </c>
      <c r="E15">
        <v>23.6</v>
      </c>
      <c r="F15">
        <v>23.7</v>
      </c>
      <c r="G15">
        <v>35.4</v>
      </c>
      <c r="H15">
        <v>31</v>
      </c>
      <c r="I15">
        <v>0</v>
      </c>
      <c r="J15">
        <v>1</v>
      </c>
      <c r="K15">
        <v>4</v>
      </c>
      <c r="L15">
        <v>20</v>
      </c>
      <c r="Q15">
        <v>20</v>
      </c>
      <c r="R15">
        <v>21</v>
      </c>
      <c r="S15">
        <v>2</v>
      </c>
      <c r="T15">
        <v>3</v>
      </c>
      <c r="U15">
        <v>2</v>
      </c>
      <c r="V15">
        <v>3</v>
      </c>
      <c r="W15">
        <v>1</v>
      </c>
      <c r="X15">
        <v>2</v>
      </c>
      <c r="Y15">
        <v>5</v>
      </c>
      <c r="Z15">
        <v>16</v>
      </c>
      <c r="AA15">
        <v>2.2000000000000002</v>
      </c>
      <c r="AB15">
        <v>11</v>
      </c>
      <c r="AC15">
        <v>27</v>
      </c>
    </row>
    <row r="16" spans="1:29" x14ac:dyDescent="0.2">
      <c r="A16">
        <v>12</v>
      </c>
      <c r="B16" t="s">
        <v>32</v>
      </c>
      <c r="C16" t="s">
        <v>33</v>
      </c>
      <c r="D16">
        <v>8.3000000000000007</v>
      </c>
      <c r="E16">
        <v>23.6</v>
      </c>
      <c r="F16">
        <v>23.7</v>
      </c>
      <c r="G16">
        <v>35.9</v>
      </c>
      <c r="H16">
        <v>31</v>
      </c>
      <c r="I16">
        <v>0</v>
      </c>
      <c r="J16">
        <v>1</v>
      </c>
      <c r="K16">
        <v>4</v>
      </c>
      <c r="L16">
        <v>20</v>
      </c>
      <c r="Q16">
        <v>24</v>
      </c>
      <c r="R16">
        <v>25</v>
      </c>
      <c r="S16">
        <v>2</v>
      </c>
      <c r="T16">
        <v>3</v>
      </c>
      <c r="U16">
        <v>2</v>
      </c>
      <c r="V16">
        <v>3</v>
      </c>
      <c r="W16">
        <v>1</v>
      </c>
      <c r="X16">
        <v>2</v>
      </c>
      <c r="Y16">
        <v>5</v>
      </c>
      <c r="Z16">
        <v>17</v>
      </c>
      <c r="AA16">
        <v>1.3</v>
      </c>
      <c r="AB16">
        <v>11</v>
      </c>
      <c r="AC16">
        <v>28</v>
      </c>
    </row>
    <row r="17" spans="1:29" x14ac:dyDescent="0.2">
      <c r="A17">
        <v>13</v>
      </c>
      <c r="B17" t="s">
        <v>32</v>
      </c>
      <c r="C17" t="s">
        <v>33</v>
      </c>
      <c r="D17">
        <v>7.7</v>
      </c>
      <c r="E17">
        <v>22.8</v>
      </c>
      <c r="F17">
        <v>22.9</v>
      </c>
      <c r="G17">
        <v>35</v>
      </c>
      <c r="H17">
        <v>30</v>
      </c>
      <c r="I17">
        <v>0</v>
      </c>
      <c r="J17">
        <v>1</v>
      </c>
      <c r="K17">
        <v>4</v>
      </c>
      <c r="L17">
        <v>20</v>
      </c>
      <c r="M17">
        <v>19</v>
      </c>
      <c r="N17">
        <v>50</v>
      </c>
      <c r="O17">
        <v>13</v>
      </c>
      <c r="P17">
        <v>50</v>
      </c>
      <c r="Q17">
        <v>28</v>
      </c>
      <c r="R17">
        <v>29</v>
      </c>
      <c r="S17">
        <v>2</v>
      </c>
      <c r="T17">
        <v>3</v>
      </c>
      <c r="U17">
        <v>2</v>
      </c>
      <c r="V17">
        <v>3</v>
      </c>
      <c r="W17">
        <v>1</v>
      </c>
      <c r="X17">
        <v>2</v>
      </c>
      <c r="Y17">
        <v>5</v>
      </c>
      <c r="Z17">
        <v>16</v>
      </c>
      <c r="AA17">
        <v>1.3</v>
      </c>
      <c r="AB17">
        <v>11</v>
      </c>
      <c r="AC17">
        <v>27</v>
      </c>
    </row>
    <row r="18" spans="1:29" x14ac:dyDescent="0.2">
      <c r="A18">
        <v>14</v>
      </c>
      <c r="B18" t="s">
        <v>32</v>
      </c>
      <c r="C18" t="s">
        <v>33</v>
      </c>
      <c r="D18">
        <v>7</v>
      </c>
      <c r="E18">
        <v>21.3</v>
      </c>
      <c r="F18">
        <v>21.4</v>
      </c>
      <c r="G18">
        <v>33.200000000000003</v>
      </c>
      <c r="H18">
        <v>28</v>
      </c>
      <c r="I18">
        <v>0</v>
      </c>
      <c r="J18">
        <v>1</v>
      </c>
      <c r="K18">
        <v>4</v>
      </c>
      <c r="L18">
        <v>20</v>
      </c>
      <c r="M18">
        <v>32</v>
      </c>
      <c r="N18">
        <v>50</v>
      </c>
      <c r="O18">
        <v>18</v>
      </c>
      <c r="P18">
        <v>50</v>
      </c>
      <c r="Q18">
        <v>32</v>
      </c>
      <c r="R18">
        <v>33</v>
      </c>
      <c r="S18">
        <v>2</v>
      </c>
      <c r="T18">
        <v>3</v>
      </c>
      <c r="U18">
        <v>2</v>
      </c>
      <c r="V18">
        <v>3</v>
      </c>
      <c r="W18">
        <v>1</v>
      </c>
      <c r="X18">
        <v>2</v>
      </c>
      <c r="Y18">
        <v>4</v>
      </c>
      <c r="Z18">
        <v>15</v>
      </c>
      <c r="AA18">
        <v>1.3</v>
      </c>
      <c r="AB18">
        <v>11</v>
      </c>
      <c r="AC18">
        <v>26</v>
      </c>
    </row>
    <row r="19" spans="1:29" x14ac:dyDescent="0.2">
      <c r="A19">
        <v>15</v>
      </c>
      <c r="B19" t="s">
        <v>32</v>
      </c>
      <c r="C19" t="s">
        <v>33</v>
      </c>
      <c r="D19">
        <v>6.5</v>
      </c>
      <c r="E19">
        <v>20.100000000000001</v>
      </c>
      <c r="F19">
        <v>20.2</v>
      </c>
      <c r="G19">
        <v>31.5</v>
      </c>
      <c r="H19">
        <v>26</v>
      </c>
      <c r="I19">
        <v>0</v>
      </c>
      <c r="J19">
        <v>1</v>
      </c>
      <c r="K19">
        <v>4</v>
      </c>
      <c r="L19">
        <v>20</v>
      </c>
      <c r="M19">
        <v>39</v>
      </c>
      <c r="N19">
        <v>50</v>
      </c>
      <c r="O19">
        <v>20</v>
      </c>
      <c r="P19">
        <v>50</v>
      </c>
      <c r="Q19">
        <v>36</v>
      </c>
      <c r="R19">
        <v>37</v>
      </c>
      <c r="S19">
        <v>2</v>
      </c>
      <c r="T19">
        <v>3</v>
      </c>
      <c r="U19">
        <v>2</v>
      </c>
      <c r="V19">
        <v>3</v>
      </c>
      <c r="W19">
        <v>1</v>
      </c>
      <c r="X19">
        <v>2</v>
      </c>
      <c r="Y19">
        <v>5</v>
      </c>
      <c r="Z19">
        <v>15</v>
      </c>
      <c r="AA19">
        <v>0.5</v>
      </c>
      <c r="AB19">
        <v>11</v>
      </c>
      <c r="AC19">
        <v>25</v>
      </c>
    </row>
    <row r="20" spans="1:29" x14ac:dyDescent="0.2">
      <c r="A20">
        <v>16</v>
      </c>
      <c r="B20" t="s">
        <v>32</v>
      </c>
      <c r="C20" t="s">
        <v>33</v>
      </c>
      <c r="D20">
        <v>6.4</v>
      </c>
      <c r="E20">
        <v>20.100000000000001</v>
      </c>
      <c r="F20">
        <v>20.2</v>
      </c>
      <c r="G20">
        <v>31.6</v>
      </c>
      <c r="H20">
        <v>26</v>
      </c>
      <c r="I20">
        <v>0</v>
      </c>
      <c r="J20">
        <v>1</v>
      </c>
      <c r="K20">
        <v>4</v>
      </c>
      <c r="L20">
        <v>20</v>
      </c>
      <c r="M20">
        <v>46</v>
      </c>
      <c r="N20">
        <v>50</v>
      </c>
      <c r="O20">
        <v>23</v>
      </c>
      <c r="P20">
        <v>50</v>
      </c>
      <c r="Q20">
        <v>42</v>
      </c>
      <c r="R20">
        <v>43</v>
      </c>
      <c r="S20">
        <v>2</v>
      </c>
      <c r="T20">
        <v>3</v>
      </c>
      <c r="U20">
        <v>2</v>
      </c>
      <c r="V20">
        <v>3</v>
      </c>
      <c r="W20">
        <v>1</v>
      </c>
      <c r="X20">
        <v>2</v>
      </c>
      <c r="Y20">
        <v>4</v>
      </c>
      <c r="Z20">
        <v>15</v>
      </c>
      <c r="AA20">
        <v>0.5</v>
      </c>
      <c r="AB20">
        <v>11</v>
      </c>
      <c r="AC20">
        <v>26</v>
      </c>
    </row>
    <row r="21" spans="1:29" x14ac:dyDescent="0.2">
      <c r="A21">
        <v>17</v>
      </c>
      <c r="B21" t="s">
        <v>32</v>
      </c>
      <c r="C21" t="s">
        <v>33</v>
      </c>
      <c r="D21">
        <v>6.6</v>
      </c>
      <c r="E21">
        <v>20.9</v>
      </c>
      <c r="F21">
        <v>21</v>
      </c>
      <c r="G21">
        <v>33</v>
      </c>
      <c r="H21">
        <v>27</v>
      </c>
      <c r="I21">
        <v>0</v>
      </c>
      <c r="J21">
        <v>1</v>
      </c>
      <c r="K21">
        <v>4</v>
      </c>
      <c r="L21">
        <v>20</v>
      </c>
      <c r="M21">
        <v>49</v>
      </c>
      <c r="N21">
        <v>50</v>
      </c>
      <c r="O21">
        <v>26</v>
      </c>
      <c r="P21">
        <v>50</v>
      </c>
      <c r="Q21">
        <v>48</v>
      </c>
      <c r="R21">
        <v>49</v>
      </c>
      <c r="S21">
        <v>2</v>
      </c>
      <c r="T21">
        <v>3</v>
      </c>
      <c r="U21">
        <v>2</v>
      </c>
      <c r="V21">
        <v>3</v>
      </c>
      <c r="W21">
        <v>1</v>
      </c>
      <c r="X21">
        <v>2</v>
      </c>
      <c r="Y21">
        <v>5</v>
      </c>
      <c r="Z21">
        <v>15</v>
      </c>
      <c r="AA21">
        <v>0.5</v>
      </c>
      <c r="AB21">
        <v>11</v>
      </c>
      <c r="AC21">
        <v>27</v>
      </c>
    </row>
    <row r="23" spans="1:29" x14ac:dyDescent="0.2">
      <c r="A23">
        <v>1</v>
      </c>
      <c r="B23">
        <v>2</v>
      </c>
      <c r="C23">
        <v>3</v>
      </c>
      <c r="D23">
        <v>4</v>
      </c>
      <c r="E23">
        <v>5</v>
      </c>
      <c r="F23">
        <v>6</v>
      </c>
      <c r="G23">
        <v>7</v>
      </c>
      <c r="H23">
        <v>8</v>
      </c>
      <c r="I23">
        <v>9</v>
      </c>
      <c r="J23">
        <v>10</v>
      </c>
      <c r="K23">
        <v>11</v>
      </c>
      <c r="L23">
        <v>12</v>
      </c>
      <c r="M23">
        <v>13</v>
      </c>
      <c r="N23">
        <v>14</v>
      </c>
      <c r="O23">
        <v>15</v>
      </c>
      <c r="P23">
        <v>16</v>
      </c>
      <c r="Q23">
        <v>17</v>
      </c>
      <c r="R23">
        <v>18</v>
      </c>
      <c r="S23">
        <v>19</v>
      </c>
      <c r="T23">
        <v>20</v>
      </c>
      <c r="U23">
        <v>21</v>
      </c>
      <c r="V23">
        <v>22</v>
      </c>
      <c r="W23">
        <v>23</v>
      </c>
      <c r="X23">
        <v>24</v>
      </c>
      <c r="Y23">
        <v>25</v>
      </c>
      <c r="Z23">
        <v>26</v>
      </c>
      <c r="AA23">
        <v>27</v>
      </c>
      <c r="AB23">
        <v>28</v>
      </c>
      <c r="AC23">
        <v>29</v>
      </c>
    </row>
    <row r="26" spans="1:29" x14ac:dyDescent="0.2">
      <c r="A26">
        <v>10</v>
      </c>
      <c r="B26">
        <v>2.6</v>
      </c>
    </row>
    <row r="27" spans="1:29" x14ac:dyDescent="0.2">
      <c r="A27">
        <v>11</v>
      </c>
      <c r="B27">
        <v>3.1</v>
      </c>
    </row>
    <row r="28" spans="1:29" x14ac:dyDescent="0.2">
      <c r="A28">
        <v>12</v>
      </c>
      <c r="B28">
        <v>3.6</v>
      </c>
    </row>
    <row r="29" spans="1:29" x14ac:dyDescent="0.2">
      <c r="A29">
        <v>13</v>
      </c>
      <c r="B29">
        <v>4.3</v>
      </c>
    </row>
    <row r="30" spans="1:29" x14ac:dyDescent="0.2">
      <c r="A30">
        <v>14</v>
      </c>
      <c r="B30">
        <v>4.9000000000000004</v>
      </c>
    </row>
    <row r="31" spans="1:29" x14ac:dyDescent="0.2">
      <c r="A31">
        <v>15</v>
      </c>
      <c r="B31">
        <v>5.5</v>
      </c>
    </row>
    <row r="32" spans="1:29" x14ac:dyDescent="0.2">
      <c r="A32">
        <v>16</v>
      </c>
      <c r="B32">
        <v>6.1</v>
      </c>
    </row>
    <row r="33" spans="1:2" x14ac:dyDescent="0.2">
      <c r="A33">
        <v>17</v>
      </c>
      <c r="B33">
        <v>6.1</v>
      </c>
    </row>
  </sheetData>
  <mergeCells count="22">
    <mergeCell ref="U1:V1"/>
    <mergeCell ref="W1:X1"/>
    <mergeCell ref="B1:C1"/>
    <mergeCell ref="D1:F1"/>
    <mergeCell ref="G1:H1"/>
    <mergeCell ref="I1:J1"/>
    <mergeCell ref="K1:L1"/>
    <mergeCell ref="M1:N1"/>
    <mergeCell ref="O1:P1"/>
    <mergeCell ref="Q1:R1"/>
    <mergeCell ref="S1:T1"/>
    <mergeCell ref="O12:P12"/>
    <mergeCell ref="Q12:R12"/>
    <mergeCell ref="S12:T12"/>
    <mergeCell ref="U12:V12"/>
    <mergeCell ref="W12:X12"/>
    <mergeCell ref="M12:N12"/>
    <mergeCell ref="B12:C12"/>
    <mergeCell ref="D12:F12"/>
    <mergeCell ref="G12:H12"/>
    <mergeCell ref="I12:J12"/>
    <mergeCell ref="K12:L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0A555729476746B270F6EAA421DB13" ma:contentTypeVersion="9" ma:contentTypeDescription="Create a new document." ma:contentTypeScope="" ma:versionID="70842f68598df4e389887830152908b7">
  <xsd:schema xmlns:xsd="http://www.w3.org/2001/XMLSchema" xmlns:xs="http://www.w3.org/2001/XMLSchema" xmlns:p="http://schemas.microsoft.com/office/2006/metadata/properties" xmlns:ns2="4705cbd3-ca1a-4580-b496-43e9547397df" xmlns:ns3="1f3c60a1-962a-4447-851e-559fd26c21a5" targetNamespace="http://schemas.microsoft.com/office/2006/metadata/properties" ma:root="true" ma:fieldsID="5083167f43efa70b4dd8564cbe98c5a5" ns2:_="" ns3:_="">
    <xsd:import namespace="4705cbd3-ca1a-4580-b496-43e9547397df"/>
    <xsd:import namespace="1f3c60a1-962a-4447-851e-559fd26c2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5cbd3-ca1a-4580-b496-43e9547397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837441c6-92f8-4530-8294-002a8837bf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c60a1-962a-4447-851e-559fd26c2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51b437eb-02e3-461e-a483-b6decfb7080e}" ma:internalName="TaxCatchAll" ma:showField="CatchAllData" ma:web="1f3c60a1-962a-4447-851e-559fd26c2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c60a1-962a-4447-851e-559fd26c21a5" xsi:nil="true"/>
    <lcf76f155ced4ddcb4097134ff3c332f xmlns="4705cbd3-ca1a-4580-b496-43e9547397d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4D52AA1-1243-4E7C-AFD8-3A2432BB38F3}"/>
</file>

<file path=customXml/itemProps2.xml><?xml version="1.0" encoding="utf-8"?>
<ds:datastoreItem xmlns:ds="http://schemas.openxmlformats.org/officeDocument/2006/customXml" ds:itemID="{5A0A8052-CC96-454A-835D-246B2BC7A55A}"/>
</file>

<file path=customXml/itemProps3.xml><?xml version="1.0" encoding="utf-8"?>
<ds:datastoreItem xmlns:ds="http://schemas.openxmlformats.org/officeDocument/2006/customXml" ds:itemID="{6E46EF2E-0816-4A9F-BB40-3FEDE45AB4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Calculator</vt:lpstr>
      <vt:lpstr>Instructions</vt:lpstr>
      <vt:lpstr>Ages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Kathy Read</dc:creator>
  <cp:lastModifiedBy>Microsoft Office User</cp:lastModifiedBy>
  <dcterms:created xsi:type="dcterms:W3CDTF">2015-09-14T19:06:27Z</dcterms:created>
  <dcterms:modified xsi:type="dcterms:W3CDTF">2016-10-10T16:25:06Z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0x010100360A555729476746B270F6EAA421DB13</vt:lpwstr>
  </property>
</Properties>
</file>