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nnections.xml" ContentType="application/vnd.openxmlformats-officedocument.spreadsheetml.connections+xml"/>
  <Override PartName="/docProps/app.xml" ContentType="application/vnd.openxmlformats-officedocument.extended-properties+xml"/>
  <Override PartName="/docProps/core.xml" ContentType="application/vnd.openxmlformats-package.core-properties+xml"/>
  <Override PartName="/xl/queryTables/queryTable1.xml" ContentType="application/vnd.openxmlformats-officedocument.spreadsheetml.query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510"/>
  <workbookPr/>
  <mc:AlternateContent xmlns:mc="http://schemas.openxmlformats.org/markup-compatibility/2006">
    <mc:Choice Requires="x15">
      <x15ac:absPath xmlns:x15ac="http://schemas.microsoft.com/office/spreadsheetml/2010/11/ac" url="/Users/trevaw/Desktop/For Jason/"/>
    </mc:Choice>
  </mc:AlternateContent>
  <workbookProtection workbookPassword="945E" lockStructure="1"/>
  <bookViews>
    <workbookView xWindow="-20" yWindow="460" windowWidth="38400" windowHeight="20180"/>
  </bookViews>
  <sheets>
    <sheet name="Calculator" sheetId="1" r:id="rId1"/>
    <sheet name="Instructions" sheetId="2" r:id="rId2"/>
    <sheet name="Ages" sheetId="3" state="hidden" r:id="rId3"/>
  </sheets>
  <definedNames>
    <definedName name="CP" localSheetId="2">Ages!#REF!</definedName>
    <definedName name="CP_1" localSheetId="2">Ages!$A$12:$AD$20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7" i="1" l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P6" i="1"/>
  <c r="M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6" i="1"/>
</calcChain>
</file>

<file path=xl/connections.xml><?xml version="1.0" encoding="utf-8"?>
<connections xmlns="http://schemas.openxmlformats.org/spreadsheetml/2006/main">
  <connection id="1" name="CP1" type="6" refreshedVersion="0" deleted="1" background="1" saveData="1">
    <textPr fileType="mac" sourceFile="/Users/trevaw/Desktop/CP.txt" space="1" consecutive="1">
      <textFields count="27">
        <textField/>
        <textField/>
        <textField/>
        <textField/>
        <textField/>
        <textField type="text"/>
        <textField/>
        <textField/>
        <textField/>
        <textField/>
        <textField/>
        <textField type="text"/>
        <textField/>
        <textField type="text"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<sst xmlns="http://schemas.openxmlformats.org/spreadsheetml/2006/main" count="151" uniqueCount="124">
  <si>
    <t>Teacher Name</t>
  </si>
  <si>
    <t>Class Name</t>
  </si>
  <si>
    <t>Test Date</t>
  </si>
  <si>
    <t>Student First Name</t>
  </si>
  <si>
    <t>Student Last Name</t>
  </si>
  <si>
    <t>ID</t>
  </si>
  <si>
    <t>General Student Information (* =  Required for calculations)</t>
  </si>
  <si>
    <t>Grade</t>
  </si>
  <si>
    <t>Age* (in yrs)</t>
  </si>
  <si>
    <t>Dumbbell Press (13-17 yrs)</t>
  </si>
  <si>
    <t>Weight - Pounds</t>
  </si>
  <si>
    <t>BMI calculated</t>
  </si>
  <si>
    <t>Percent Body Fat (Entered)</t>
  </si>
  <si>
    <t>Tricep Skinfold Only</t>
  </si>
  <si>
    <t xml:space="preserve">TAMT (P=Pass or F=Fail) </t>
  </si>
  <si>
    <t xml:space="preserve">Seated Pushup </t>
  </si>
  <si>
    <t>Dominant Grip Strength</t>
  </si>
  <si>
    <t xml:space="preserve">Wheelchair Ramp Test </t>
  </si>
  <si>
    <t>Body Composition Test Items</t>
  </si>
  <si>
    <t>Sub-classification</t>
  </si>
  <si>
    <t>Gender*  (M or F)</t>
  </si>
  <si>
    <t>Height - Inches</t>
  </si>
  <si>
    <t>Brockport Physical Fitness Test Calculator -- Cerebral Palsy (read instructions tab)</t>
  </si>
  <si>
    <t>Mod Apley Test - Right</t>
  </si>
  <si>
    <t>Mod Apley Test - Left</t>
  </si>
  <si>
    <t>Mod Thomas Test - Right</t>
  </si>
  <si>
    <t>Mod Thomas Test - Left</t>
  </si>
  <si>
    <t>Aerobic Functioning Test Item</t>
  </si>
  <si>
    <t>40m Push/Walk (P or F)</t>
  </si>
  <si>
    <t>NI</t>
  </si>
  <si>
    <t>Modified Apley</t>
  </si>
  <si>
    <t>Modified Thomas</t>
  </si>
  <si>
    <t>Percent Body Fat</t>
  </si>
  <si>
    <t>Very Lean</t>
  </si>
  <si>
    <t>HFZ</t>
  </si>
  <si>
    <t>50</t>
  </si>
  <si>
    <t>NI (RI)</t>
  </si>
  <si>
    <t>Triceps and Calf Skinfold</t>
  </si>
  <si>
    <t>Body Mass Index</t>
  </si>
  <si>
    <t>Seated Push-Up</t>
  </si>
  <si>
    <t>AFZ</t>
  </si>
  <si>
    <t>Wheel Chair Ramp Test</t>
  </si>
  <si>
    <t>Grip Strength</t>
  </si>
  <si>
    <t>Target Stretch</t>
  </si>
  <si>
    <t>7.8</t>
  </si>
  <si>
    <t>7.1</t>
  </si>
  <si>
    <t>6.6</t>
  </si>
  <si>
    <t>6.5</t>
  </si>
  <si>
    <t>6.7</t>
  </si>
  <si>
    <t>17.5</t>
  </si>
  <si>
    <t>Dumbbell Press</t>
  </si>
  <si>
    <t>C1</t>
  </si>
  <si>
    <t>C2U</t>
  </si>
  <si>
    <t>C2L</t>
  </si>
  <si>
    <t>C3</t>
  </si>
  <si>
    <t>C4</t>
  </si>
  <si>
    <t>C5</t>
  </si>
  <si>
    <t>C6</t>
  </si>
  <si>
    <t>C7</t>
  </si>
  <si>
    <t>C8</t>
  </si>
  <si>
    <t>14.5</t>
  </si>
  <si>
    <t>14.9</t>
  </si>
  <si>
    <t>15.3</t>
  </si>
  <si>
    <t>15.8</t>
  </si>
  <si>
    <t>16.4</t>
  </si>
  <si>
    <t>16.9</t>
  </si>
  <si>
    <t>18.1</t>
  </si>
  <si>
    <t>Tri+Scap</t>
  </si>
  <si>
    <t>Tri Only</t>
  </si>
  <si>
    <t>Tricep skinfold only % BF (calculated)</t>
  </si>
  <si>
    <t>Tricep + Subscapular Skinfolds/ Enter Tricep 1st</t>
  </si>
  <si>
    <t>Enter Subscapular Skinfold 2nd</t>
  </si>
  <si>
    <t>Tricep+ subscapular %BF (calculated)</t>
  </si>
  <si>
    <t>Tri+Subscap</t>
  </si>
  <si>
    <t>HFZ Low</t>
  </si>
  <si>
    <t>HFZ High</t>
  </si>
  <si>
    <t>HFZ(low)</t>
  </si>
  <si>
    <t>HFZ (high)</t>
  </si>
  <si>
    <t>Wrist Extension - Right</t>
  </si>
  <si>
    <t>Wrist Extension - Left</t>
  </si>
  <si>
    <t>Elbow Extension - Right</t>
  </si>
  <si>
    <t xml:space="preserve">Elbow Extension - Left </t>
  </si>
  <si>
    <t>Shoulder Extension - Right</t>
  </si>
  <si>
    <t xml:space="preserve">Shoulder Extension - Left </t>
  </si>
  <si>
    <t xml:space="preserve">Shoulder Abduction - Right </t>
  </si>
  <si>
    <t>Shoulder Abduction - Left</t>
  </si>
  <si>
    <t>Shoulder External Rotation - Right</t>
  </si>
  <si>
    <t>Shoulder External Rotation - Left</t>
  </si>
  <si>
    <t>Forearm Supination - Right</t>
  </si>
  <si>
    <t>Forearm Supination - Left</t>
  </si>
  <si>
    <t>Forearm Pronation - Right</t>
  </si>
  <si>
    <t>Forearm Pronation - Left</t>
  </si>
  <si>
    <t>Knee Extension - Right</t>
  </si>
  <si>
    <t xml:space="preserve">Knee Extension - Left </t>
  </si>
  <si>
    <t>Musculoskeletal Functioning (Strength and Flexibility) Test Items</t>
  </si>
  <si>
    <t xml:space="preserve">Musculoskeletal Functioning -- Target Stretch Test Items (enter score 0, 1, or 2) </t>
  </si>
  <si>
    <t xml:space="preserve">Thank you for using the Brockport classification-specific calculator to assess the fitness levels of your students.  </t>
  </si>
  <si>
    <t xml:space="preserve">The test items displayed in each calculator represent the recommended and optional test items for a specific classification.  </t>
  </si>
  <si>
    <t>Criterion-referenced standards used for each test item are further defined by age and gender of the student.</t>
  </si>
  <si>
    <t>How to use the calculator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</si>
  <si>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Enter the student information as noted.  Fields with an * denote required fields in order to determine or calculate the score for the appropriate standard for that test item.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</si>
  <si>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Once you have tested the student for the classification test items, enter the scores for</t>
    </r>
  </si>
  <si>
    <t>the test items in the calculator.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</si>
  <si>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Once a score has been entered, the cell color will change to determine if the score is in the Adapted Fitness Zone or the Healthy Fitness Zone for that test item.</t>
    </r>
  </si>
  <si>
    <r>
      <t>a.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NOT in either fitness zone, then the cell color will not change.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</si>
  <si>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in the Adapted Fitness Zone for that test item, the cell color will</t>
    </r>
  </si>
  <si>
    <t>change to light green.</t>
  </si>
  <si>
    <r>
      <t>c.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score is in the Healthy Fitness Zone for that test item, then the</t>
    </r>
  </si>
  <si>
    <t>cell color will change to a light blue.</t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</si>
  <si>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For Percent Body Fat Entered and/or Body Mass Index for a classification</t>
    </r>
  </si>
  <si>
    <t>test item, if the score is in the Very Lean category, then the cell color will</t>
  </si>
  <si>
    <t>change to a light red.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</si>
  <si>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For certain Brockport test items, you will need to enter a P (for passing) or F (for failing)</t>
    </r>
  </si>
  <si>
    <t>for a test item.  The test item name will include this information in the appropriate</t>
  </si>
  <si>
    <t>column title.</t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</si>
  <si>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The Fitnessgram calculator is included on your Brockport web resources page</t>
    </r>
  </si>
  <si>
    <t>if you would like to test students with disabilities using the FG test battery and</t>
  </si>
  <si>
    <t>general population standards.  Note that Human Kinetics did not create the Fitnessgram calculator.  The cell colors do not change if a student meets the Healthy</t>
  </si>
  <si>
    <t>Fitness Zone standard for a test item.   You will need to check the scores</t>
  </si>
  <si>
    <t>against the Fitnessgram standards.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</si>
  <si>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 xml:space="preserve">Please refer to your </t>
    </r>
    <r>
      <rPr>
        <i/>
        <sz val="11"/>
        <color theme="1"/>
        <rFont val="Calibri"/>
        <family val="2"/>
        <scheme val="minor"/>
      </rPr>
      <t>Brockport Physical Fitness Test Manual, second edition,</t>
    </r>
    <r>
      <rPr>
        <sz val="11"/>
        <color theme="1"/>
        <rFont val="Calibri"/>
        <family val="2"/>
        <scheme val="minor"/>
      </rPr>
      <t xml:space="preserve"> for</t>
    </r>
  </si>
  <si>
    <t>complete information on the five disability classifications, including recommended</t>
  </si>
  <si>
    <t>and optional test items, standards, and test administration.</t>
  </si>
  <si>
    <r>
      <rPr>
        <sz val="11"/>
        <color theme="1"/>
        <rFont val="Calibri"/>
        <family val="2"/>
        <scheme val="minor"/>
      </rPr>
      <t xml:space="preserve">7. </t>
    </r>
    <r>
      <rPr>
        <b/>
        <sz val="11"/>
        <color theme="1"/>
        <rFont val="Calibri"/>
        <family val="2"/>
        <scheme val="minor"/>
      </rPr>
      <t xml:space="preserve">    NOTE</t>
    </r>
    <r>
      <rPr>
        <sz val="11"/>
        <color theme="1"/>
        <rFont val="Calibri"/>
        <family val="2"/>
        <scheme val="minor"/>
      </rPr>
      <t>:  It is highly recommended that you do not print the calculator due to the number of test items.  The calculator is locked and cannot be altered to hide columns, etc.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</si>
</sst>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8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5">
    <xf numFmtId="0" fontId="0" fillId="0" borderId="0" xfId="0"/>
    <xf numFmtId="0" fontId="3" fillId="2" borderId="0" xfId="1" applyFont="1" applyAlignment="1">
      <alignment vertical="top"/>
    </xf>
    <xf numFmtId="49" fontId="5" fillId="7" borderId="0" xfId="1" applyNumberFormat="1" applyFont="1" applyFill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1" applyNumberFormat="1" applyFill="1"/>
    <xf numFmtId="0" fontId="6" fillId="0" borderId="0" xfId="1" applyFont="1" applyFill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7" fillId="8" borderId="0" xfId="1" applyNumberFormat="1" applyFont="1" applyFill="1"/>
    <xf numFmtId="0" fontId="0" fillId="0" borderId="0" xfId="0" applyAlignment="1">
      <alignment vertical="center"/>
    </xf>
    <xf numFmtId="0" fontId="1" fillId="8" borderId="0" xfId="1" applyNumberFormat="1" applyFill="1"/>
    <xf numFmtId="0" fontId="6" fillId="0" borderId="0" xfId="1" applyFont="1" applyFill="1" applyAlignment="1">
      <alignment horizontal="center" wrapText="1"/>
    </xf>
    <xf numFmtId="49" fontId="4" fillId="3" borderId="0" xfId="1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16" fontId="0" fillId="0" borderId="0" xfId="0" applyNumberFormat="1" applyFill="1" applyAlignment="1">
      <alignment horizontal="center" vertical="center"/>
    </xf>
    <xf numFmtId="17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 applyFill="1" applyAlignment="1">
      <alignment horizontal="center" vertical="center"/>
    </xf>
    <xf numFmtId="0" fontId="5" fillId="5" borderId="0" xfId="1" applyFont="1" applyFill="1" applyAlignment="1">
      <alignment horizontal="left" wrapText="1"/>
    </xf>
    <xf numFmtId="0" fontId="5" fillId="10" borderId="0" xfId="1" applyFont="1" applyFill="1" applyAlignment="1">
      <alignment horizontal="left" wrapText="1"/>
    </xf>
    <xf numFmtId="0" fontId="0" fillId="0" borderId="0" xfId="1" applyFont="1" applyFill="1" applyProtection="1">
      <protection locked="0"/>
    </xf>
    <xf numFmtId="0" fontId="8" fillId="0" borderId="0" xfId="1" applyFont="1" applyFill="1" applyProtection="1">
      <protection locked="0"/>
    </xf>
    <xf numFmtId="2" fontId="0" fillId="0" borderId="0" xfId="0" applyNumberFormat="1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2" fontId="8" fillId="0" borderId="0" xfId="0" applyNumberFormat="1" applyFont="1" applyProtection="1">
      <protection locked="0"/>
    </xf>
    <xf numFmtId="2" fontId="8" fillId="0" borderId="0" xfId="0" applyNumberFormat="1" applyFont="1" applyProtection="1"/>
    <xf numFmtId="2" fontId="0" fillId="0" borderId="0" xfId="0" applyNumberFormat="1" applyFont="1" applyProtection="1">
      <protection locked="0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1" fontId="8" fillId="0" borderId="0" xfId="0" applyNumberFormat="1" applyFont="1" applyProtection="1">
      <protection locked="0"/>
    </xf>
    <xf numFmtId="1" fontId="8" fillId="0" borderId="0" xfId="1" applyNumberFormat="1" applyFont="1" applyFill="1" applyProtection="1">
      <protection locked="0"/>
    </xf>
    <xf numFmtId="0" fontId="6" fillId="11" borderId="0" xfId="0" applyFont="1" applyFill="1" applyAlignment="1">
      <alignment wrapText="1"/>
    </xf>
    <xf numFmtId="0" fontId="6" fillId="12" borderId="0" xfId="0" applyFont="1" applyFill="1" applyAlignment="1">
      <alignment wrapText="1"/>
    </xf>
    <xf numFmtId="0" fontId="6" fillId="13" borderId="0" xfId="0" applyFont="1" applyFill="1" applyAlignment="1">
      <alignment wrapText="1"/>
    </xf>
    <xf numFmtId="2" fontId="0" fillId="0" borderId="0" xfId="0" applyNumberFormat="1" applyFont="1" applyProtection="1"/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10"/>
    </xf>
    <xf numFmtId="0" fontId="9" fillId="0" borderId="0" xfId="0" applyFont="1" applyAlignment="1">
      <alignment vertical="center"/>
    </xf>
    <xf numFmtId="0" fontId="2" fillId="14" borderId="0" xfId="0" applyFont="1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49" fontId="2" fillId="6" borderId="0" xfId="1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9" borderId="0" xfId="0" applyFont="1" applyFill="1" applyAlignment="1">
      <alignment horizontal="center" vertical="center" wrapText="1"/>
    </xf>
    <xf numFmtId="49" fontId="5" fillId="7" borderId="0" xfId="1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5" fillId="5" borderId="0" xfId="1" applyFont="1" applyFill="1" applyAlignment="1" applyProtection="1">
      <alignment horizontal="left"/>
      <protection locked="0"/>
    </xf>
    <xf numFmtId="0" fontId="5" fillId="10" borderId="0" xfId="1" applyFont="1" applyFill="1" applyAlignment="1" applyProtection="1">
      <alignment horizontal="left"/>
      <protection locked="0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</cellXfs>
  <cellStyles count="2">
    <cellStyle name="Neutral" xfId="1" builtinId="28"/>
    <cellStyle name="Normal" xfId="0" builtinId="0"/>
  </cellStyles>
  <dxfs count="19">
    <dxf>
      <font>
        <color auto="1"/>
      </font>
      <fill>
        <patternFill>
          <bgColor theme="3" tint="0.7999816888943144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3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rgb="FFC6EF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E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6" Type="http://schemas.openxmlformats.org/officeDocument/2006/relationships/styles" Target="styles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name="CP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54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baseColWidth="10" defaultColWidth="8.83203125" defaultRowHeight="15" x14ac:dyDescent="0.2"/>
  <cols>
    <col min="1" max="1" width="18.6640625" customWidth="1"/>
    <col min="2" max="2" width="18.5" customWidth="1"/>
    <col min="3" max="3" width="15" customWidth="1"/>
    <col min="4" max="5" width="9.1640625" customWidth="1"/>
    <col min="6" max="7" width="10.6640625" customWidth="1"/>
    <col min="8" max="8" width="10.5" customWidth="1"/>
    <col min="14" max="14" width="10.6640625" customWidth="1"/>
    <col min="15" max="15" width="10.5" customWidth="1"/>
    <col min="16" max="16" width="10.1640625" customWidth="1"/>
    <col min="17" max="17" width="13.1640625" customWidth="1"/>
    <col min="24" max="24" width="11.83203125" customWidth="1"/>
  </cols>
  <sheetData>
    <row r="1" spans="1:55" s="1" customFormat="1" ht="67.5" customHeight="1" x14ac:dyDescent="0.2">
      <c r="A1" s="1" t="s">
        <v>22</v>
      </c>
    </row>
    <row r="2" spans="1:55" s="3" customFormat="1" ht="47.25" customHeight="1" x14ac:dyDescent="0.25">
      <c r="A2" s="2" t="s">
        <v>0</v>
      </c>
      <c r="B2" s="47"/>
      <c r="C2" s="48"/>
      <c r="D2" s="48"/>
      <c r="E2" s="48"/>
      <c r="F2" s="21" t="s">
        <v>1</v>
      </c>
      <c r="G2" s="49"/>
      <c r="H2" s="48"/>
      <c r="I2" s="22" t="s">
        <v>2</v>
      </c>
      <c r="J2" s="50"/>
      <c r="K2" s="48"/>
      <c r="L2" s="48"/>
      <c r="M2" s="48"/>
      <c r="N2" s="48"/>
    </row>
    <row r="3" spans="1:55" s="10" customForma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</row>
    <row r="4" spans="1:55" s="9" customFormat="1" ht="45" customHeight="1" x14ac:dyDescent="0.2">
      <c r="A4" s="44" t="s">
        <v>6</v>
      </c>
      <c r="B4" s="45"/>
      <c r="C4" s="45"/>
      <c r="D4" s="45"/>
      <c r="E4" s="45"/>
      <c r="F4" s="45"/>
      <c r="G4" s="45"/>
      <c r="H4" s="43" t="s">
        <v>18</v>
      </c>
      <c r="I4" s="43"/>
      <c r="J4" s="43"/>
      <c r="K4" s="43"/>
      <c r="L4" s="43"/>
      <c r="M4" s="43"/>
      <c r="N4" s="43"/>
      <c r="O4" s="43"/>
      <c r="P4" s="43"/>
      <c r="Q4" s="12" t="s">
        <v>27</v>
      </c>
      <c r="R4" s="46" t="s">
        <v>94</v>
      </c>
      <c r="S4" s="46"/>
      <c r="T4" s="46"/>
      <c r="U4" s="46"/>
      <c r="V4" s="46"/>
      <c r="W4" s="46"/>
      <c r="X4" s="46"/>
      <c r="Y4" s="46"/>
      <c r="Z4" s="46"/>
      <c r="AA4" s="41" t="s">
        <v>95</v>
      </c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55" s="5" customFormat="1" ht="51.5" customHeight="1" x14ac:dyDescent="0.15">
      <c r="A5" s="5" t="s">
        <v>3</v>
      </c>
      <c r="B5" s="5" t="s">
        <v>4</v>
      </c>
      <c r="C5" s="5" t="s">
        <v>19</v>
      </c>
      <c r="D5" s="5" t="s">
        <v>5</v>
      </c>
      <c r="E5" s="5" t="s">
        <v>7</v>
      </c>
      <c r="F5" s="5" t="s">
        <v>20</v>
      </c>
      <c r="G5" s="11" t="s">
        <v>8</v>
      </c>
      <c r="H5" s="6" t="s">
        <v>21</v>
      </c>
      <c r="I5" s="7" t="s">
        <v>10</v>
      </c>
      <c r="J5" s="6" t="s">
        <v>11</v>
      </c>
      <c r="K5" s="34" t="s">
        <v>12</v>
      </c>
      <c r="L5" s="35" t="s">
        <v>13</v>
      </c>
      <c r="M5" s="35" t="s">
        <v>69</v>
      </c>
      <c r="N5" s="36" t="s">
        <v>70</v>
      </c>
      <c r="O5" s="36" t="s">
        <v>71</v>
      </c>
      <c r="P5" s="36" t="s">
        <v>72</v>
      </c>
      <c r="Q5" s="5" t="s">
        <v>14</v>
      </c>
      <c r="R5" s="5" t="s">
        <v>23</v>
      </c>
      <c r="S5" s="5" t="s">
        <v>24</v>
      </c>
      <c r="T5" s="5" t="s">
        <v>25</v>
      </c>
      <c r="U5" s="5" t="s">
        <v>26</v>
      </c>
      <c r="V5" s="5" t="s">
        <v>15</v>
      </c>
      <c r="W5" s="5" t="s">
        <v>28</v>
      </c>
      <c r="X5" s="5" t="s">
        <v>16</v>
      </c>
      <c r="Y5" s="5" t="s">
        <v>9</v>
      </c>
      <c r="Z5" s="5" t="s">
        <v>17</v>
      </c>
      <c r="AA5" s="5" t="s">
        <v>78</v>
      </c>
      <c r="AB5" s="5" t="s">
        <v>79</v>
      </c>
      <c r="AC5" s="5" t="s">
        <v>80</v>
      </c>
      <c r="AD5" s="5" t="s">
        <v>81</v>
      </c>
      <c r="AE5" s="5" t="s">
        <v>82</v>
      </c>
      <c r="AF5" s="5" t="s">
        <v>83</v>
      </c>
      <c r="AG5" s="5" t="s">
        <v>84</v>
      </c>
      <c r="AH5" s="5" t="s">
        <v>85</v>
      </c>
      <c r="AI5" s="5" t="s">
        <v>86</v>
      </c>
      <c r="AJ5" s="5" t="s">
        <v>87</v>
      </c>
      <c r="AK5" s="5" t="s">
        <v>88</v>
      </c>
      <c r="AL5" s="5" t="s">
        <v>89</v>
      </c>
      <c r="AM5" s="5" t="s">
        <v>90</v>
      </c>
      <c r="AN5" s="5" t="s">
        <v>91</v>
      </c>
      <c r="AO5" s="5" t="s">
        <v>92</v>
      </c>
      <c r="AP5" s="5" t="s">
        <v>93</v>
      </c>
    </row>
    <row r="6" spans="1:55" s="24" customFormat="1" x14ac:dyDescent="0.2">
      <c r="A6" s="23"/>
      <c r="B6" s="23"/>
      <c r="F6" s="23"/>
      <c r="H6" s="32"/>
      <c r="I6" s="32"/>
      <c r="J6" s="28" t="str">
        <f t="shared" ref="J6:J70" si="0">IF(AND(H6&gt;0,I6&gt;0),(I6/(H6*H6))*703, " ")</f>
        <v xml:space="preserve"> </v>
      </c>
      <c r="K6" s="29"/>
      <c r="L6" s="29"/>
      <c r="M6" s="37" t="str">
        <f>IF($L6&gt;0,IF($F6="F",1.11*$L6+VLOOKUP($G6,Ages!$A$3:$AJ$10,32,0),1.35*$L6+VLOOKUP($G6,Ages!$A$12:$AJ$19,32,0)),"")</f>
        <v/>
      </c>
      <c r="N6" s="29"/>
      <c r="O6" s="27"/>
      <c r="P6" s="28" t="str">
        <f>IF(AND(N6&gt;0,O6&gt;0),IF($F6="F",IF(SUM($N6+$O6)&lt;=35,1.33*($N6+$O6)-0.013*POWER(($N6+$O6),2)-2.5,0.546*($N6+$O6)+9.7),1.21*($N6+$O6)-0.008*POWER(($N6+$O6),2)-VLOOKUP($G6,Ages!$A$12:$AJ$19,31,0)),"")</f>
        <v/>
      </c>
      <c r="Q6" s="23"/>
      <c r="R6" s="33"/>
      <c r="S6" s="33"/>
      <c r="T6" s="33"/>
      <c r="U6" s="33"/>
      <c r="V6" s="33"/>
      <c r="W6" s="23"/>
      <c r="X6" s="33"/>
      <c r="Y6" s="33"/>
      <c r="Z6" s="33"/>
    </row>
    <row r="7" spans="1:55" s="24" customFormat="1" x14ac:dyDescent="0.2">
      <c r="A7" s="23"/>
      <c r="B7" s="23"/>
      <c r="F7" s="23"/>
      <c r="H7" s="32"/>
      <c r="I7" s="32"/>
      <c r="J7" s="28" t="str">
        <f t="shared" si="0"/>
        <v xml:space="preserve"> </v>
      </c>
      <c r="K7" s="29"/>
      <c r="L7" s="29"/>
      <c r="M7" s="37" t="str">
        <f>IF($L7&gt;0,IF($F7="F",1.11*$L7+VLOOKUP($G7,Ages!$A$3:$AJ$10,32,0),1.35*$L7+VLOOKUP($G7,Ages!$A$12:$AJ$19,32,0)),"")</f>
        <v/>
      </c>
      <c r="N7" s="27"/>
      <c r="O7" s="27"/>
      <c r="P7" s="28" t="str">
        <f>IF(AND(N7&gt;0,O7&gt;0),IF($F7="F",IF(SUM($N7+$O7)&lt;=35,1.33*($N7+$O7)-0.013*POWER(($N7+$O7),2)-2.5,0.546*($N7+$O7)+9.7),1.21*($N7+$O7)-0.008*POWER(($N7+$O7),2)-VLOOKUP($G7,Ages!$A$12:$AJ$19,31,0)),"")</f>
        <v/>
      </c>
      <c r="Q7" s="23"/>
      <c r="R7" s="33"/>
      <c r="S7" s="33"/>
      <c r="T7" s="33"/>
      <c r="U7" s="33"/>
      <c r="V7" s="33"/>
      <c r="W7" s="23"/>
      <c r="X7" s="33"/>
      <c r="Y7" s="33"/>
      <c r="Z7" s="33"/>
    </row>
    <row r="8" spans="1:55" s="24" customFormat="1" x14ac:dyDescent="0.2">
      <c r="A8" s="23"/>
      <c r="B8" s="23"/>
      <c r="F8" s="23"/>
      <c r="H8" s="32"/>
      <c r="I8" s="32"/>
      <c r="J8" s="28" t="str">
        <f t="shared" si="0"/>
        <v xml:space="preserve"> </v>
      </c>
      <c r="K8" s="29"/>
      <c r="L8" s="29"/>
      <c r="M8" s="37" t="str">
        <f>IF($L8&gt;0,IF($F8="F",1.11*$L8+VLOOKUP($G8,Ages!$A$3:$AJ$10,32,0),1.35*$L8+VLOOKUP($G8,Ages!$A$12:$AJ$19,32,0)),"")</f>
        <v/>
      </c>
      <c r="N8" s="27"/>
      <c r="O8" s="27"/>
      <c r="P8" s="28" t="str">
        <f>IF(AND(N8&gt;0,O8&gt;0),IF($F8="F",IF(SUM($N8+$O8)&lt;=35,1.33*($N8+$O8)-0.013*POWER(($N8+$O8),2)-2.5,0.546*($N8+$O8)+9.7),1.21*($N8+$O8)-0.008*POWER(($N8+$O8),2)-VLOOKUP($G8,Ages!$A$12:$AJ$19,31,0)),"")</f>
        <v/>
      </c>
      <c r="Q8" s="23"/>
      <c r="R8" s="33"/>
      <c r="S8" s="33"/>
      <c r="T8" s="33"/>
      <c r="U8" s="33"/>
      <c r="V8" s="33"/>
      <c r="W8" s="23"/>
      <c r="X8" s="33"/>
      <c r="Y8" s="33"/>
      <c r="Z8" s="33"/>
    </row>
    <row r="9" spans="1:55" s="24" customFormat="1" x14ac:dyDescent="0.2">
      <c r="A9" s="23"/>
      <c r="B9" s="23"/>
      <c r="F9" s="23"/>
      <c r="H9" s="32"/>
      <c r="I9" s="32"/>
      <c r="J9" s="28" t="str">
        <f t="shared" si="0"/>
        <v xml:space="preserve"> </v>
      </c>
      <c r="K9" s="29"/>
      <c r="L9" s="29"/>
      <c r="M9" s="37" t="str">
        <f>IF($L9&gt;0,IF($F9="F",1.11*$L9+VLOOKUP($G9,Ages!$A$3:$AJ$10,32,0),1.35*$L9+VLOOKUP($G9,Ages!$A$12:$AJ$19,32,0)),"")</f>
        <v/>
      </c>
      <c r="N9" s="27"/>
      <c r="O9" s="27"/>
      <c r="P9" s="28" t="str">
        <f>IF(AND(N9&gt;0,O9&gt;0),IF($F9="F",IF(SUM($N9+$O9)&lt;=35,1.33*($N9+$O9)-0.013*POWER(($N9+$O9),2)-2.5,0.546*($N9+$O9)+9.7),1.21*($N9+$O9)-0.008*POWER(($N9+$O9),2)-VLOOKUP($G9,Ages!$A$12:$AJ$19,31,0)),"")</f>
        <v/>
      </c>
      <c r="Q9" s="23"/>
      <c r="R9" s="33"/>
      <c r="S9" s="33"/>
      <c r="T9" s="33"/>
      <c r="U9" s="33"/>
      <c r="V9" s="33"/>
      <c r="W9" s="23"/>
      <c r="X9" s="33"/>
      <c r="Y9" s="33"/>
      <c r="Z9" s="33"/>
    </row>
    <row r="10" spans="1:55" s="24" customFormat="1" x14ac:dyDescent="0.2">
      <c r="A10" s="23"/>
      <c r="B10" s="23"/>
      <c r="F10" s="23"/>
      <c r="H10" s="32"/>
      <c r="I10" s="32"/>
      <c r="J10" s="28" t="str">
        <f t="shared" si="0"/>
        <v xml:space="preserve"> </v>
      </c>
      <c r="K10" s="29"/>
      <c r="L10" s="29"/>
      <c r="M10" s="37" t="str">
        <f>IF($L10&gt;0,IF($F10="F",1.11*$L10+VLOOKUP($G10,Ages!$A$3:$AJ$10,32,0),1.35*$L10+VLOOKUP($G10,Ages!$A$12:$AJ$19,32,0)),"")</f>
        <v/>
      </c>
      <c r="N10" s="27"/>
      <c r="O10" s="27"/>
      <c r="P10" s="28" t="str">
        <f>IF(AND(N10&gt;0,O10&gt;0),IF($F10="F",IF(SUM($N10+$O10)&lt;=35,1.33*($N10+$O10)-0.013*POWER(($N10+$O10),2)-2.5,0.546*($N10+$O10)+9.7),1.21*($N10+$O10)-0.008*POWER(($N10+$O10),2)-VLOOKUP($G10,Ages!$A$12:$AJ$19,31,0)),"")</f>
        <v/>
      </c>
      <c r="Q10" s="23"/>
      <c r="R10" s="33"/>
      <c r="S10" s="33"/>
      <c r="T10" s="33"/>
      <c r="U10" s="33"/>
      <c r="V10" s="33"/>
      <c r="W10" s="23"/>
      <c r="X10" s="33"/>
      <c r="Y10" s="33"/>
      <c r="Z10" s="33"/>
    </row>
    <row r="11" spans="1:55" s="24" customFormat="1" x14ac:dyDescent="0.2">
      <c r="A11" s="23"/>
      <c r="B11" s="23"/>
      <c r="F11" s="23"/>
      <c r="H11" s="32"/>
      <c r="I11" s="32"/>
      <c r="J11" s="28" t="str">
        <f t="shared" si="0"/>
        <v xml:space="preserve"> </v>
      </c>
      <c r="K11" s="29"/>
      <c r="L11" s="29"/>
      <c r="M11" s="37" t="str">
        <f>IF($L11&gt;0,IF($F11="F",1.11*$L11+VLOOKUP($G11,Ages!$A$3:$AJ$10,32,0),1.35*$L11+VLOOKUP($G11,Ages!$A$12:$AJ$19,32,0)),"")</f>
        <v/>
      </c>
      <c r="N11" s="27"/>
      <c r="O11" s="27"/>
      <c r="P11" s="28" t="str">
        <f>IF(AND(N11&gt;0,O11&gt;0),IF($F11="F",IF(SUM($N11+$O11)&lt;=35,1.33*($N11+$O11)-0.013*POWER(($N11+$O11),2)-2.5,0.546*($N11+$O11)+9.7),1.21*($N11+$O11)-0.008*POWER(($N11+$O11),2)-VLOOKUP($G11,Ages!$A$12:$AJ$19,31,0)),"")</f>
        <v/>
      </c>
      <c r="Q11" s="23"/>
      <c r="R11" s="33"/>
      <c r="S11" s="33"/>
      <c r="T11" s="33"/>
      <c r="U11" s="33"/>
      <c r="V11" s="33"/>
      <c r="W11" s="23"/>
      <c r="X11" s="33"/>
      <c r="Y11" s="33"/>
      <c r="Z11" s="33"/>
    </row>
    <row r="12" spans="1:55" s="24" customFormat="1" x14ac:dyDescent="0.2">
      <c r="A12" s="23"/>
      <c r="B12" s="23"/>
      <c r="F12" s="23"/>
      <c r="H12" s="32"/>
      <c r="I12" s="32"/>
      <c r="J12" s="28" t="str">
        <f t="shared" si="0"/>
        <v xml:space="preserve"> </v>
      </c>
      <c r="K12" s="29"/>
      <c r="L12" s="29"/>
      <c r="M12" s="37" t="str">
        <f>IF($L12&gt;0,IF($F12="F",1.11*$L12+VLOOKUP($G12,Ages!$A$3:$AJ$10,32,0),1.35*$L12+VLOOKUP($G12,Ages!$A$12:$AJ$19,32,0)),"")</f>
        <v/>
      </c>
      <c r="N12" s="27"/>
      <c r="O12" s="27"/>
      <c r="P12" s="28" t="str">
        <f>IF(AND(N12&gt;0,O12&gt;0),IF($F12="F",IF(SUM($N12+$O12)&lt;=35,1.33*($N12+$O12)-0.013*POWER(($N12+$O12),2)-2.5,0.546*($N12+$O12)+9.7),1.21*($N12+$O12)-0.008*POWER(($N12+$O12),2)-VLOOKUP($G12,Ages!$A$12:$AJ$19,31,0)),"")</f>
        <v/>
      </c>
      <c r="Q12" s="23"/>
      <c r="R12" s="33"/>
      <c r="S12" s="33"/>
      <c r="T12" s="33"/>
      <c r="U12" s="33"/>
      <c r="V12" s="33"/>
      <c r="W12" s="23"/>
      <c r="X12" s="33"/>
      <c r="Y12" s="33"/>
      <c r="Z12" s="33"/>
    </row>
    <row r="13" spans="1:55" s="24" customFormat="1" x14ac:dyDescent="0.2">
      <c r="A13" s="23"/>
      <c r="B13" s="23"/>
      <c r="F13" s="23"/>
      <c r="H13" s="32"/>
      <c r="I13" s="32"/>
      <c r="J13" s="28" t="str">
        <f t="shared" si="0"/>
        <v xml:space="preserve"> </v>
      </c>
      <c r="K13" s="29"/>
      <c r="L13" s="29"/>
      <c r="M13" s="37" t="str">
        <f>IF($L13&gt;0,IF($F13="F",1.11*$L13+VLOOKUP($G13,Ages!$A$3:$AJ$10,32,0),1.35*$L13+VLOOKUP($G13,Ages!$A$12:$AJ$19,32,0)),"")</f>
        <v/>
      </c>
      <c r="N13" s="27"/>
      <c r="O13" s="27"/>
      <c r="P13" s="28" t="str">
        <f>IF(AND(N13&gt;0,O13&gt;0),IF($F13="F",IF(SUM($N13+$O13)&lt;=35,1.33*($N13+$O13)-0.013*POWER(($N13+$O13),2)-2.5,0.546*($N13+$O13)+9.7),1.21*($N13+$O13)-0.008*POWER(($N13+$O13),2)-VLOOKUP($G13,Ages!$A$12:$AJ$19,31,0)),"")</f>
        <v/>
      </c>
      <c r="Q13" s="23"/>
      <c r="R13" s="33"/>
      <c r="S13" s="33"/>
      <c r="T13" s="33"/>
      <c r="U13" s="33"/>
      <c r="V13" s="33"/>
      <c r="W13" s="23"/>
      <c r="X13" s="33"/>
      <c r="Y13" s="33"/>
      <c r="Z13" s="33"/>
    </row>
    <row r="14" spans="1:55" s="24" customFormat="1" x14ac:dyDescent="0.2">
      <c r="A14" s="23"/>
      <c r="B14" s="23"/>
      <c r="F14" s="23"/>
      <c r="H14" s="32"/>
      <c r="I14" s="32"/>
      <c r="J14" s="28" t="str">
        <f t="shared" si="0"/>
        <v xml:space="preserve"> </v>
      </c>
      <c r="K14" s="29"/>
      <c r="L14" s="29"/>
      <c r="M14" s="37" t="str">
        <f>IF($L14&gt;0,IF($F14="F",1.11*$L14+VLOOKUP($G14,Ages!$A$3:$AJ$10,32,0),1.35*$L14+VLOOKUP($G14,Ages!$A$12:$AJ$19,32,0)),"")</f>
        <v/>
      </c>
      <c r="N14" s="27"/>
      <c r="O14" s="27"/>
      <c r="P14" s="28" t="str">
        <f>IF(AND(N14&gt;0,O14&gt;0),IF($F14="F",IF(SUM($N14+$O14)&lt;=35,1.33*($N14+$O14)-0.013*POWER(($N14+$O14),2)-2.5,0.546*($N14+$O14)+9.7),1.21*($N14+$O14)-0.008*POWER(($N14+$O14),2)-VLOOKUP($G14,Ages!$A$12:$AJ$19,31,0)),"")</f>
        <v/>
      </c>
      <c r="Q14" s="23"/>
      <c r="R14" s="33"/>
      <c r="S14" s="33"/>
      <c r="T14" s="33"/>
      <c r="U14" s="33"/>
      <c r="V14" s="33"/>
      <c r="W14" s="23"/>
      <c r="X14" s="33"/>
      <c r="Y14" s="33"/>
      <c r="Z14" s="33"/>
    </row>
    <row r="15" spans="1:55" s="24" customFormat="1" x14ac:dyDescent="0.2">
      <c r="A15" s="23"/>
      <c r="B15" s="23"/>
      <c r="F15" s="23"/>
      <c r="H15" s="32"/>
      <c r="I15" s="32"/>
      <c r="J15" s="28" t="str">
        <f t="shared" si="0"/>
        <v xml:space="preserve"> </v>
      </c>
      <c r="K15" s="29"/>
      <c r="L15" s="29"/>
      <c r="M15" s="37" t="str">
        <f>IF($L15&gt;0,IF($F15="F",1.11*$L15+VLOOKUP($G15,Ages!$A$3:$AJ$10,32,0),1.35*$L15+VLOOKUP($G15,Ages!$A$12:$AJ$19,32,0)),"")</f>
        <v/>
      </c>
      <c r="N15" s="27"/>
      <c r="O15" s="27"/>
      <c r="P15" s="28" t="str">
        <f>IF(AND(N15&gt;0,O15&gt;0),IF($F15="F",IF(SUM($N15+$O15)&lt;=35,1.33*($N15+$O15)-0.013*POWER(($N15+$O15),2)-2.5,0.546*($N15+$O15)+9.7),1.21*($N15+$O15)-0.008*POWER(($N15+$O15),2)-VLOOKUP($G15,Ages!$A$12:$AJ$19,31,0)),"")</f>
        <v/>
      </c>
      <c r="Q15" s="23"/>
      <c r="R15" s="33"/>
      <c r="S15" s="33"/>
      <c r="T15" s="33"/>
      <c r="U15" s="33"/>
      <c r="V15" s="33"/>
      <c r="W15" s="23"/>
      <c r="X15" s="33"/>
      <c r="Y15" s="33"/>
      <c r="Z15" s="33"/>
    </row>
    <row r="16" spans="1:55" s="24" customFormat="1" x14ac:dyDescent="0.2">
      <c r="A16" s="23"/>
      <c r="B16" s="23"/>
      <c r="F16" s="23"/>
      <c r="H16" s="32"/>
      <c r="I16" s="32"/>
      <c r="J16" s="28" t="str">
        <f t="shared" si="0"/>
        <v xml:space="preserve"> </v>
      </c>
      <c r="K16" s="29"/>
      <c r="L16" s="29"/>
      <c r="M16" s="37" t="str">
        <f>IF($L16&gt;0,IF($F16="F",1.11*$L16+VLOOKUP($G16,Ages!$A$3:$AJ$10,32,0),1.35*$L16+VLOOKUP($G16,Ages!$A$12:$AJ$19,32,0)),"")</f>
        <v/>
      </c>
      <c r="N16" s="27"/>
      <c r="O16" s="27"/>
      <c r="P16" s="28" t="str">
        <f>IF(AND(N16&gt;0,O16&gt;0),IF($F16="F",IF(SUM($N16+$O16)&lt;=35,1.33*($N16+$O16)-0.013*POWER(($N16+$O16),2)-2.5,0.546*($N16+$O16)+9.7),1.21*($N16+$O16)-0.008*POWER(($N16+$O16),2)-VLOOKUP($G16,Ages!$A$12:$AJ$19,31,0)),"")</f>
        <v/>
      </c>
      <c r="Q16" s="23"/>
      <c r="R16" s="33"/>
      <c r="S16" s="33"/>
      <c r="T16" s="33"/>
      <c r="U16" s="33"/>
      <c r="V16" s="33"/>
      <c r="W16" s="23"/>
      <c r="X16" s="33"/>
      <c r="Y16" s="33"/>
      <c r="Z16" s="33"/>
    </row>
    <row r="17" spans="1:26" s="24" customFormat="1" x14ac:dyDescent="0.2">
      <c r="A17" s="23"/>
      <c r="B17" s="23"/>
      <c r="F17" s="23"/>
      <c r="H17" s="32"/>
      <c r="I17" s="32"/>
      <c r="J17" s="28" t="str">
        <f t="shared" si="0"/>
        <v xml:space="preserve"> </v>
      </c>
      <c r="K17" s="29"/>
      <c r="L17" s="29"/>
      <c r="M17" s="37" t="str">
        <f>IF($L17&gt;0,IF($F17="F",1.11*$L17+VLOOKUP($G17,Ages!$A$3:$AJ$10,32,0),1.35*$L17+VLOOKUP($G17,Ages!$A$12:$AJ$19,32,0)),"")</f>
        <v/>
      </c>
      <c r="N17" s="27"/>
      <c r="O17" s="27"/>
      <c r="P17" s="28" t="str">
        <f>IF(AND(N17&gt;0,O17&gt;0),IF($F17="F",IF(SUM($N17+$O17)&lt;=35,1.33*($N17+$O17)-0.013*POWER(($N17+$O17),2)-2.5,0.546*($N17+$O17)+9.7),1.21*($N17+$O17)-0.008*POWER(($N17+$O17),2)-VLOOKUP($G17,Ages!$A$12:$AJ$19,31,0)),"")</f>
        <v/>
      </c>
      <c r="Q17" s="23"/>
      <c r="R17" s="33"/>
      <c r="S17" s="33"/>
      <c r="T17" s="33"/>
      <c r="U17" s="33"/>
      <c r="V17" s="33"/>
      <c r="W17" s="23"/>
      <c r="X17" s="33"/>
      <c r="Y17" s="33"/>
      <c r="Z17" s="33"/>
    </row>
    <row r="18" spans="1:26" s="24" customFormat="1" x14ac:dyDescent="0.2">
      <c r="A18" s="23"/>
      <c r="B18" s="23"/>
      <c r="F18" s="23"/>
      <c r="H18" s="32"/>
      <c r="I18" s="32"/>
      <c r="J18" s="28" t="str">
        <f t="shared" si="0"/>
        <v xml:space="preserve"> </v>
      </c>
      <c r="K18" s="29"/>
      <c r="L18" s="29"/>
      <c r="M18" s="37" t="str">
        <f>IF($L18&gt;0,IF($F18="F",1.11*$L18+VLOOKUP($G18,Ages!$A$3:$AJ$10,32,0),1.35*$L18+VLOOKUP($G18,Ages!$A$12:$AJ$19,32,0)),"")</f>
        <v/>
      </c>
      <c r="N18" s="27"/>
      <c r="O18" s="27"/>
      <c r="P18" s="28" t="str">
        <f>IF(AND(N18&gt;0,O18&gt;0),IF($F18="F",IF(SUM($N18+$O18)&lt;=35,1.33*($N18+$O18)-0.013*POWER(($N18+$O18),2)-2.5,0.546*($N18+$O18)+9.7),1.21*($N18+$O18)-0.008*POWER(($N18+$O18),2)-VLOOKUP($G18,Ages!$A$12:$AJ$19,31,0)),"")</f>
        <v/>
      </c>
      <c r="Q18" s="23"/>
      <c r="R18" s="33"/>
      <c r="S18" s="33"/>
      <c r="T18" s="33"/>
      <c r="U18" s="33"/>
      <c r="V18" s="33"/>
      <c r="W18" s="23"/>
      <c r="X18" s="33"/>
      <c r="Y18" s="33"/>
      <c r="Z18" s="33"/>
    </row>
    <row r="19" spans="1:26" s="24" customFormat="1" x14ac:dyDescent="0.2">
      <c r="A19" s="23"/>
      <c r="B19" s="23"/>
      <c r="F19" s="23"/>
      <c r="H19" s="32"/>
      <c r="I19" s="32"/>
      <c r="J19" s="28" t="str">
        <f t="shared" si="0"/>
        <v xml:space="preserve"> </v>
      </c>
      <c r="K19" s="29"/>
      <c r="L19" s="29"/>
      <c r="M19" s="37" t="str">
        <f>IF($L19&gt;0,IF($F19="F",1.11*$L19+VLOOKUP($G19,Ages!$A$3:$AJ$10,32,0),1.35*$L19+VLOOKUP($G19,Ages!$A$12:$AJ$19,32,0)),"")</f>
        <v/>
      </c>
      <c r="N19" s="27"/>
      <c r="O19" s="27"/>
      <c r="P19" s="28" t="str">
        <f>IF(AND(N19&gt;0,O19&gt;0),IF($F19="F",IF(SUM($N19+$O19)&lt;=35,1.33*($N19+$O19)-0.013*POWER(($N19+$O19),2)-2.5,0.546*($N19+$O19)+9.7),1.21*($N19+$O19)-0.008*POWER(($N19+$O19),2)-VLOOKUP($G19,Ages!$A$12:$AJ$19,31,0)),"")</f>
        <v/>
      </c>
      <c r="Q19" s="23"/>
      <c r="R19" s="33"/>
      <c r="S19" s="33"/>
      <c r="T19" s="33"/>
      <c r="U19" s="33"/>
      <c r="V19" s="33"/>
      <c r="W19" s="23"/>
      <c r="X19" s="33"/>
      <c r="Y19" s="33"/>
      <c r="Z19" s="33"/>
    </row>
    <row r="20" spans="1:26" s="24" customFormat="1" x14ac:dyDescent="0.2">
      <c r="A20" s="23"/>
      <c r="B20" s="23"/>
      <c r="F20" s="23"/>
      <c r="H20" s="32"/>
      <c r="I20" s="32"/>
      <c r="J20" s="28" t="str">
        <f t="shared" si="0"/>
        <v xml:space="preserve"> </v>
      </c>
      <c r="K20" s="29"/>
      <c r="L20" s="29"/>
      <c r="M20" s="37" t="str">
        <f>IF($L20&gt;0,IF($F20="F",1.11*$L20+VLOOKUP($G20,Ages!$A$3:$AJ$10,32,0),1.35*$L20+VLOOKUP($G20,Ages!$A$12:$AJ$19,32,0)),"")</f>
        <v/>
      </c>
      <c r="N20" s="27"/>
      <c r="O20" s="27"/>
      <c r="P20" s="28" t="str">
        <f>IF(AND(N20&gt;0,O20&gt;0),IF($F20="F",IF(SUM($N20+$O20)&lt;=35,1.33*($N20+$O20)-0.013*POWER(($N20+$O20),2)-2.5,0.546*($N20+$O20)+9.7),1.21*($N20+$O20)-0.008*POWER(($N20+$O20),2)-VLOOKUP($G20,Ages!$A$12:$AJ$19,31,0)),"")</f>
        <v/>
      </c>
      <c r="Q20" s="23"/>
      <c r="R20" s="33"/>
      <c r="S20" s="33"/>
      <c r="T20" s="33"/>
      <c r="U20" s="33"/>
      <c r="V20" s="33"/>
      <c r="W20" s="23"/>
      <c r="X20" s="33"/>
      <c r="Y20" s="33"/>
      <c r="Z20" s="33"/>
    </row>
    <row r="21" spans="1:26" s="24" customFormat="1" x14ac:dyDescent="0.2">
      <c r="A21" s="23"/>
      <c r="B21" s="23"/>
      <c r="F21" s="23"/>
      <c r="H21" s="32"/>
      <c r="I21" s="32"/>
      <c r="J21" s="28" t="str">
        <f t="shared" si="0"/>
        <v xml:space="preserve"> </v>
      </c>
      <c r="K21" s="29"/>
      <c r="L21" s="29"/>
      <c r="M21" s="37" t="str">
        <f>IF($L21&gt;0,IF($F21="F",1.11*$L21+VLOOKUP($G21,Ages!$A$3:$AJ$10,32,0),1.35*$L21+VLOOKUP($G21,Ages!$A$12:$AJ$19,32,0)),"")</f>
        <v/>
      </c>
      <c r="N21" s="27"/>
      <c r="O21" s="27"/>
      <c r="P21" s="28" t="str">
        <f>IF(AND(N21&gt;0,O21&gt;0),IF($F21="F",IF(SUM($N21+$O21)&lt;=35,1.33*($N21+$O21)-0.013*POWER(($N21+$O21),2)-2.5,0.546*($N21+$O21)+9.7),1.21*($N21+$O21)-0.008*POWER(($N21+$O21),2)-VLOOKUP($G21,Ages!$A$12:$AJ$19,31,0)),"")</f>
        <v/>
      </c>
      <c r="Q21" s="23"/>
      <c r="R21" s="33"/>
      <c r="S21" s="33"/>
      <c r="T21" s="33"/>
      <c r="U21" s="33"/>
      <c r="V21" s="33"/>
      <c r="W21" s="23"/>
      <c r="X21" s="33"/>
      <c r="Y21" s="33"/>
      <c r="Z21" s="33"/>
    </row>
    <row r="22" spans="1:26" s="24" customFormat="1" x14ac:dyDescent="0.2">
      <c r="A22" s="23"/>
      <c r="B22" s="23"/>
      <c r="F22" s="23"/>
      <c r="H22" s="32"/>
      <c r="I22" s="32"/>
      <c r="J22" s="28" t="str">
        <f t="shared" si="0"/>
        <v xml:space="preserve"> </v>
      </c>
      <c r="K22" s="29"/>
      <c r="L22" s="29"/>
      <c r="M22" s="37" t="str">
        <f>IF($L22&gt;0,IF($F22="F",1.11*$L22+VLOOKUP($G22,Ages!$A$3:$AJ$10,32,0),1.35*$L22+VLOOKUP($G22,Ages!$A$12:$AJ$19,32,0)),"")</f>
        <v/>
      </c>
      <c r="N22" s="27"/>
      <c r="O22" s="27"/>
      <c r="P22" s="28" t="str">
        <f>IF(AND(N22&gt;0,O22&gt;0),IF($F22="F",IF(SUM($N22+$O22)&lt;=35,1.33*($N22+$O22)-0.013*POWER(($N22+$O22),2)-2.5,0.546*($N22+$O22)+9.7),1.21*($N22+$O22)-0.008*POWER(($N22+$O22),2)-VLOOKUP($G22,Ages!$A$12:$AJ$19,31,0)),"")</f>
        <v/>
      </c>
      <c r="Q22" s="23"/>
      <c r="R22" s="33"/>
      <c r="S22" s="33"/>
      <c r="T22" s="33"/>
      <c r="U22" s="33"/>
      <c r="V22" s="33"/>
      <c r="W22" s="23"/>
      <c r="X22" s="33"/>
      <c r="Y22" s="33"/>
      <c r="Z22" s="33"/>
    </row>
    <row r="23" spans="1:26" s="24" customFormat="1" x14ac:dyDescent="0.2">
      <c r="A23" s="23"/>
      <c r="B23" s="23"/>
      <c r="F23" s="23"/>
      <c r="H23" s="32"/>
      <c r="I23" s="32"/>
      <c r="J23" s="28" t="str">
        <f t="shared" si="0"/>
        <v xml:space="preserve"> </v>
      </c>
      <c r="K23" s="29"/>
      <c r="L23" s="29"/>
      <c r="M23" s="37" t="str">
        <f>IF($L23&gt;0,IF($F23="F",1.11*$L23+VLOOKUP($G23,Ages!$A$3:$AJ$10,32,0),1.35*$L23+VLOOKUP($G23,Ages!$A$12:$AJ$19,32,0)),"")</f>
        <v/>
      </c>
      <c r="N23" s="27"/>
      <c r="O23" s="27"/>
      <c r="P23" s="28" t="str">
        <f>IF(AND(N23&gt;0,O23&gt;0),IF($F23="F",IF(SUM($N23+$O23)&lt;=35,1.33*($N23+$O23)-0.013*POWER(($N23+$O23),2)-2.5,0.546*($N23+$O23)+9.7),1.21*($N23+$O23)-0.008*POWER(($N23+$O23),2)-VLOOKUP($G23,Ages!$A$12:$AJ$19,31,0)),"")</f>
        <v/>
      </c>
      <c r="Q23" s="23"/>
      <c r="R23" s="33"/>
      <c r="S23" s="33"/>
      <c r="T23" s="33"/>
      <c r="U23" s="33"/>
      <c r="V23" s="33"/>
      <c r="W23" s="23"/>
      <c r="X23" s="33"/>
      <c r="Y23" s="33"/>
      <c r="Z23" s="33"/>
    </row>
    <row r="24" spans="1:26" s="24" customFormat="1" x14ac:dyDescent="0.2">
      <c r="A24" s="23"/>
      <c r="B24" s="23"/>
      <c r="F24" s="23"/>
      <c r="H24" s="32"/>
      <c r="I24" s="32"/>
      <c r="J24" s="28" t="str">
        <f t="shared" si="0"/>
        <v xml:space="preserve"> </v>
      </c>
      <c r="K24" s="29"/>
      <c r="L24" s="29"/>
      <c r="M24" s="37" t="str">
        <f>IF($L24&gt;0,IF($F24="F",1.11*$L24+VLOOKUP($G24,Ages!$A$3:$AJ$10,32,0),1.35*$L24+VLOOKUP($G24,Ages!$A$12:$AJ$19,32,0)),"")</f>
        <v/>
      </c>
      <c r="N24" s="27"/>
      <c r="O24" s="27"/>
      <c r="P24" s="28" t="str">
        <f>IF(AND(N24&gt;0,O24&gt;0),IF($F24="F",IF(SUM($N24+$O24)&lt;=35,1.33*($N24+$O24)-0.013*POWER(($N24+$O24),2)-2.5,0.546*($N24+$O24)+9.7),1.21*($N24+$O24)-0.008*POWER(($N24+$O24),2)-VLOOKUP($G24,Ages!$A$12:$AJ$19,31,0)),"")</f>
        <v/>
      </c>
      <c r="Q24" s="23"/>
      <c r="R24" s="33"/>
      <c r="S24" s="33"/>
      <c r="T24" s="33"/>
      <c r="U24" s="33"/>
      <c r="V24" s="33"/>
      <c r="W24" s="23"/>
      <c r="X24" s="33"/>
      <c r="Y24" s="33"/>
      <c r="Z24" s="33"/>
    </row>
    <row r="25" spans="1:26" s="24" customFormat="1" x14ac:dyDescent="0.2">
      <c r="A25" s="23"/>
      <c r="B25" s="23"/>
      <c r="F25" s="23"/>
      <c r="H25" s="32"/>
      <c r="I25" s="32"/>
      <c r="J25" s="28" t="str">
        <f t="shared" si="0"/>
        <v xml:space="preserve"> </v>
      </c>
      <c r="K25" s="29"/>
      <c r="L25" s="29"/>
      <c r="M25" s="37" t="str">
        <f>IF($L25&gt;0,IF($F25="F",1.11*$L25+VLOOKUP($G25,Ages!$A$3:$AJ$10,32,0),1.35*$L25+VLOOKUP($G25,Ages!$A$12:$AJ$19,32,0)),"")</f>
        <v/>
      </c>
      <c r="N25" s="27"/>
      <c r="O25" s="27"/>
      <c r="P25" s="28" t="str">
        <f>IF(AND(N25&gt;0,O25&gt;0),IF($F25="F",IF(SUM($N25+$O25)&lt;=35,1.33*($N25+$O25)-0.013*POWER(($N25+$O25),2)-2.5,0.546*($N25+$O25)+9.7),1.21*($N25+$O25)-0.008*POWER(($N25+$O25),2)-VLOOKUP($G25,Ages!$A$12:$AJ$19,31,0)),"")</f>
        <v/>
      </c>
      <c r="Q25" s="23"/>
      <c r="R25" s="33"/>
      <c r="S25" s="33"/>
      <c r="T25" s="33"/>
      <c r="U25" s="33"/>
      <c r="V25" s="33"/>
      <c r="W25" s="23"/>
      <c r="X25" s="33"/>
      <c r="Y25" s="33"/>
      <c r="Z25" s="33"/>
    </row>
    <row r="26" spans="1:26" s="24" customFormat="1" x14ac:dyDescent="0.2">
      <c r="A26" s="23"/>
      <c r="B26" s="23"/>
      <c r="F26" s="23"/>
      <c r="H26" s="32"/>
      <c r="I26" s="32"/>
      <c r="J26" s="28" t="str">
        <f t="shared" si="0"/>
        <v xml:space="preserve"> </v>
      </c>
      <c r="K26" s="29"/>
      <c r="L26" s="29"/>
      <c r="M26" s="37" t="str">
        <f>IF($L26&gt;0,IF($F26="F",1.11*$L26+VLOOKUP($G26,Ages!$A$3:$AJ$10,32,0),1.35*$L26+VLOOKUP($G26,Ages!$A$12:$AJ$19,32,0)),"")</f>
        <v/>
      </c>
      <c r="N26" s="27"/>
      <c r="O26" s="27"/>
      <c r="P26" s="28" t="str">
        <f>IF(AND(N26&gt;0,O26&gt;0),IF($F26="F",IF(SUM($N26+$O26)&lt;=35,1.33*($N26+$O26)-0.013*POWER(($N26+$O26),2)-2.5,0.546*($N26+$O26)+9.7),1.21*($N26+$O26)-0.008*POWER(($N26+$O26),2)-VLOOKUP($G26,Ages!$A$12:$AJ$19,31,0)),"")</f>
        <v/>
      </c>
      <c r="Q26" s="23"/>
      <c r="R26" s="33"/>
      <c r="S26" s="33"/>
      <c r="T26" s="33"/>
      <c r="U26" s="33"/>
      <c r="V26" s="33"/>
      <c r="W26" s="23"/>
      <c r="X26" s="33"/>
      <c r="Y26" s="33"/>
      <c r="Z26" s="33"/>
    </row>
    <row r="27" spans="1:26" s="24" customFormat="1" x14ac:dyDescent="0.2">
      <c r="A27" s="23"/>
      <c r="B27" s="23"/>
      <c r="F27" s="23"/>
      <c r="H27" s="32"/>
      <c r="I27" s="32"/>
      <c r="J27" s="28" t="str">
        <f t="shared" si="0"/>
        <v xml:space="preserve"> </v>
      </c>
      <c r="K27" s="29"/>
      <c r="L27" s="29"/>
      <c r="M27" s="37" t="str">
        <f>IF($L27&gt;0,IF($F27="F",1.11*$L27+VLOOKUP($G27,Ages!$A$3:$AJ$10,32,0),1.35*$L27+VLOOKUP($G27,Ages!$A$12:$AJ$19,32,0)),"")</f>
        <v/>
      </c>
      <c r="N27" s="27"/>
      <c r="O27" s="27"/>
      <c r="P27" s="28" t="str">
        <f>IF(AND(N27&gt;0,O27&gt;0),IF($F27="F",IF(SUM($N27+$O27)&lt;=35,1.33*($N27+$O27)-0.013*POWER(($N27+$O27),2)-2.5,0.546*($N27+$O27)+9.7),1.21*($N27+$O27)-0.008*POWER(($N27+$O27),2)-VLOOKUP($G27,Ages!$A$12:$AJ$19,31,0)),"")</f>
        <v/>
      </c>
      <c r="Q27" s="23"/>
      <c r="R27" s="33"/>
      <c r="S27" s="33"/>
      <c r="T27" s="33"/>
      <c r="U27" s="33"/>
      <c r="V27" s="33"/>
      <c r="W27" s="23"/>
      <c r="X27" s="33"/>
      <c r="Y27" s="33"/>
      <c r="Z27" s="33"/>
    </row>
    <row r="28" spans="1:26" s="24" customFormat="1" x14ac:dyDescent="0.2">
      <c r="A28" s="23"/>
      <c r="B28" s="23"/>
      <c r="F28" s="23"/>
      <c r="H28" s="32"/>
      <c r="I28" s="32"/>
      <c r="J28" s="28" t="str">
        <f t="shared" si="0"/>
        <v xml:space="preserve"> </v>
      </c>
      <c r="K28" s="29"/>
      <c r="L28" s="29"/>
      <c r="M28" s="37" t="str">
        <f>IF($L28&gt;0,IF($F28="F",1.11*$L28+VLOOKUP($G28,Ages!$A$3:$AJ$10,32,0),1.35*$L28+VLOOKUP($G28,Ages!$A$12:$AJ$19,32,0)),"")</f>
        <v/>
      </c>
      <c r="N28" s="27"/>
      <c r="O28" s="27"/>
      <c r="P28" s="28" t="str">
        <f>IF(AND(N28&gt;0,O28&gt;0),IF($F28="F",IF(SUM($N28+$O28)&lt;=35,1.33*($N28+$O28)-0.013*POWER(($N28+$O28),2)-2.5,0.546*($N28+$O28)+9.7),1.21*($N28+$O28)-0.008*POWER(($N28+$O28),2)-VLOOKUP($G28,Ages!$A$12:$AJ$19,31,0)),"")</f>
        <v/>
      </c>
      <c r="Q28" s="23"/>
      <c r="R28" s="33"/>
      <c r="S28" s="33"/>
      <c r="T28" s="33"/>
      <c r="U28" s="33"/>
      <c r="V28" s="33"/>
      <c r="W28" s="23"/>
      <c r="X28" s="33"/>
      <c r="Y28" s="33"/>
      <c r="Z28" s="33"/>
    </row>
    <row r="29" spans="1:26" s="24" customFormat="1" x14ac:dyDescent="0.2">
      <c r="A29" s="23"/>
      <c r="B29" s="23"/>
      <c r="F29" s="23"/>
      <c r="H29" s="32"/>
      <c r="I29" s="32"/>
      <c r="J29" s="28" t="str">
        <f t="shared" si="0"/>
        <v xml:space="preserve"> </v>
      </c>
      <c r="K29" s="29"/>
      <c r="L29" s="29"/>
      <c r="M29" s="37" t="str">
        <f>IF($L29&gt;0,IF($F29="F",1.11*$L29+VLOOKUP($G29,Ages!$A$3:$AJ$10,32,0),1.35*$L29+VLOOKUP($G29,Ages!$A$12:$AJ$19,32,0)),"")</f>
        <v/>
      </c>
      <c r="N29" s="27"/>
      <c r="O29" s="27"/>
      <c r="P29" s="28" t="str">
        <f>IF(AND(N29&gt;0,O29&gt;0),IF($F29="F",IF(SUM($N29+$O29)&lt;=35,1.33*($N29+$O29)-0.013*POWER(($N29+$O29),2)-2.5,0.546*($N29+$O29)+9.7),1.21*($N29+$O29)-0.008*POWER(($N29+$O29),2)-VLOOKUP($G29,Ages!$A$12:$AJ$19,31,0)),"")</f>
        <v/>
      </c>
      <c r="Q29" s="23"/>
      <c r="R29" s="33"/>
      <c r="S29" s="33"/>
      <c r="T29" s="33"/>
      <c r="U29" s="33"/>
      <c r="V29" s="33"/>
      <c r="W29" s="23"/>
      <c r="X29" s="33"/>
      <c r="Y29" s="33"/>
      <c r="Z29" s="33"/>
    </row>
    <row r="30" spans="1:26" s="24" customFormat="1" x14ac:dyDescent="0.2">
      <c r="A30" s="23"/>
      <c r="B30" s="23"/>
      <c r="F30" s="23"/>
      <c r="H30" s="32"/>
      <c r="I30" s="32"/>
      <c r="J30" s="28" t="str">
        <f t="shared" si="0"/>
        <v xml:space="preserve"> </v>
      </c>
      <c r="K30" s="29"/>
      <c r="L30" s="29"/>
      <c r="M30" s="37" t="str">
        <f>IF($L30&gt;0,IF($F30="F",1.11*$L30+VLOOKUP($G30,Ages!$A$3:$AJ$10,32,0),1.35*$L30+VLOOKUP($G30,Ages!$A$12:$AJ$19,32,0)),"")</f>
        <v/>
      </c>
      <c r="N30" s="27"/>
      <c r="O30" s="27"/>
      <c r="P30" s="28" t="str">
        <f>IF(AND(N30&gt;0,O30&gt;0),IF($F30="F",IF(SUM($N30+$O30)&lt;=35,1.33*($N30+$O30)-0.013*POWER(($N30+$O30),2)-2.5,0.546*($N30+$O30)+9.7),1.21*($N30+$O30)-0.008*POWER(($N30+$O30),2)-VLOOKUP($G30,Ages!$A$12:$AJ$19,31,0)),"")</f>
        <v/>
      </c>
      <c r="Q30" s="23"/>
      <c r="R30" s="33"/>
      <c r="S30" s="33"/>
      <c r="T30" s="33"/>
      <c r="U30" s="33"/>
      <c r="V30" s="33"/>
      <c r="W30" s="23"/>
      <c r="X30" s="33"/>
      <c r="Y30" s="33"/>
      <c r="Z30" s="33"/>
    </row>
    <row r="31" spans="1:26" s="24" customFormat="1" x14ac:dyDescent="0.2">
      <c r="A31" s="23"/>
      <c r="B31" s="23"/>
      <c r="F31" s="23"/>
      <c r="H31" s="32"/>
      <c r="I31" s="32"/>
      <c r="J31" s="28" t="str">
        <f t="shared" si="0"/>
        <v xml:space="preserve"> </v>
      </c>
      <c r="K31" s="29"/>
      <c r="L31" s="29"/>
      <c r="M31" s="37" t="str">
        <f>IF($L31&gt;0,IF($F31="F",1.11*$L31+VLOOKUP($G31,Ages!$A$3:$AJ$10,32,0),1.35*$L31+VLOOKUP($G31,Ages!$A$12:$AJ$19,32,0)),"")</f>
        <v/>
      </c>
      <c r="N31" s="27"/>
      <c r="O31" s="27"/>
      <c r="P31" s="28" t="str">
        <f>IF(AND(N31&gt;0,O31&gt;0),IF($F31="F",IF(SUM($N31+$O31)&lt;=35,1.33*($N31+$O31)-0.013*POWER(($N31+$O31),2)-2.5,0.546*($N31+$O31)+9.7),1.21*($N31+$O31)-0.008*POWER(($N31+$O31),2)-VLOOKUP($G31,Ages!$A$12:$AJ$19,31,0)),"")</f>
        <v/>
      </c>
      <c r="Q31" s="23"/>
      <c r="R31" s="33"/>
      <c r="S31" s="33"/>
      <c r="T31" s="33"/>
      <c r="U31" s="33"/>
      <c r="V31" s="33"/>
      <c r="W31" s="23"/>
      <c r="X31" s="33"/>
      <c r="Y31" s="33"/>
      <c r="Z31" s="33"/>
    </row>
    <row r="32" spans="1:26" s="24" customFormat="1" x14ac:dyDescent="0.2">
      <c r="A32" s="23"/>
      <c r="B32" s="23"/>
      <c r="F32" s="23"/>
      <c r="H32" s="32"/>
      <c r="I32" s="32"/>
      <c r="J32" s="28" t="str">
        <f t="shared" si="0"/>
        <v xml:space="preserve"> </v>
      </c>
      <c r="K32" s="29"/>
      <c r="L32" s="29"/>
      <c r="M32" s="37" t="str">
        <f>IF($L32&gt;0,IF($F32="F",1.11*$L32+VLOOKUP($G32,Ages!$A$3:$AJ$10,32,0),1.35*$L32+VLOOKUP($G32,Ages!$A$12:$AJ$19,32,0)),"")</f>
        <v/>
      </c>
      <c r="N32" s="27"/>
      <c r="O32" s="27"/>
      <c r="P32" s="28" t="str">
        <f>IF(AND(N32&gt;0,O32&gt;0),IF($F32="F",IF(SUM($N32+$O32)&lt;=35,1.33*($N32+$O32)-0.013*POWER(($N32+$O32),2)-2.5,0.546*($N32+$O32)+9.7),1.21*($N32+$O32)-0.008*POWER(($N32+$O32),2)-VLOOKUP($G32,Ages!$A$12:$AJ$19,31,0)),"")</f>
        <v/>
      </c>
      <c r="Q32" s="23"/>
      <c r="R32" s="33"/>
      <c r="S32" s="33"/>
      <c r="T32" s="33"/>
      <c r="U32" s="33"/>
      <c r="V32" s="33"/>
      <c r="W32" s="23"/>
      <c r="X32" s="33"/>
      <c r="Y32" s="33"/>
      <c r="Z32" s="33"/>
    </row>
    <row r="33" spans="1:26" s="24" customFormat="1" x14ac:dyDescent="0.2">
      <c r="A33" s="23"/>
      <c r="B33" s="23"/>
      <c r="F33" s="23"/>
      <c r="H33" s="32"/>
      <c r="I33" s="32"/>
      <c r="J33" s="28" t="str">
        <f t="shared" si="0"/>
        <v xml:space="preserve"> </v>
      </c>
      <c r="K33" s="29"/>
      <c r="L33" s="29"/>
      <c r="M33" s="37" t="str">
        <f>IF($L33&gt;0,IF($F33="F",1.11*$L33+VLOOKUP($G33,Ages!$A$3:$AJ$10,32,0),1.35*$L33+VLOOKUP($G33,Ages!$A$12:$AJ$19,32,0)),"")</f>
        <v/>
      </c>
      <c r="N33" s="27"/>
      <c r="O33" s="27"/>
      <c r="P33" s="28" t="str">
        <f>IF(AND(N33&gt;0,O33&gt;0),IF($F33="F",IF(SUM($N33+$O33)&lt;=35,1.33*($N33+$O33)-0.013*POWER(($N33+$O33),2)-2.5,0.546*($N33+$O33)+9.7),1.21*($N33+$O33)-0.008*POWER(($N33+$O33),2)-VLOOKUP($G33,Ages!$A$12:$AJ$19,31,0)),"")</f>
        <v/>
      </c>
      <c r="Q33" s="23"/>
      <c r="R33" s="33"/>
      <c r="S33" s="33"/>
      <c r="T33" s="33"/>
      <c r="U33" s="33"/>
      <c r="V33" s="33"/>
      <c r="W33" s="23"/>
      <c r="X33" s="33"/>
      <c r="Y33" s="33"/>
      <c r="Z33" s="33"/>
    </row>
    <row r="34" spans="1:26" s="24" customFormat="1" x14ac:dyDescent="0.2">
      <c r="A34" s="23"/>
      <c r="B34" s="23"/>
      <c r="F34" s="23"/>
      <c r="H34" s="32"/>
      <c r="I34" s="32"/>
      <c r="J34" s="28" t="str">
        <f t="shared" si="0"/>
        <v xml:space="preserve"> </v>
      </c>
      <c r="K34" s="29"/>
      <c r="L34" s="29"/>
      <c r="M34" s="37" t="str">
        <f>IF($L34&gt;0,IF($F34="F",1.11*$L34+VLOOKUP($G34,Ages!$A$3:$AJ$10,32,0),1.35*$L34+VLOOKUP($G34,Ages!$A$12:$AJ$19,32,0)),"")</f>
        <v/>
      </c>
      <c r="N34" s="27"/>
      <c r="O34" s="27"/>
      <c r="P34" s="28" t="str">
        <f>IF(AND(N34&gt;0,O34&gt;0),IF($F34="F",IF(SUM($N34+$O34)&lt;=35,1.33*($N34+$O34)-0.013*POWER(($N34+$O34),2)-2.5,0.546*($N34+$O34)+9.7),1.21*($N34+$O34)-0.008*POWER(($N34+$O34),2)-VLOOKUP($G34,Ages!$A$12:$AJ$19,31,0)),"")</f>
        <v/>
      </c>
      <c r="Q34" s="23"/>
      <c r="R34" s="33"/>
      <c r="S34" s="33"/>
      <c r="T34" s="33"/>
      <c r="U34" s="33"/>
      <c r="V34" s="33"/>
      <c r="W34" s="23"/>
      <c r="X34" s="33"/>
      <c r="Y34" s="33"/>
      <c r="Z34" s="33"/>
    </row>
    <row r="35" spans="1:26" s="24" customFormat="1" x14ac:dyDescent="0.2">
      <c r="A35" s="23"/>
      <c r="B35" s="23"/>
      <c r="F35" s="23"/>
      <c r="H35" s="32"/>
      <c r="I35" s="32"/>
      <c r="J35" s="28" t="str">
        <f t="shared" si="0"/>
        <v xml:space="preserve"> </v>
      </c>
      <c r="K35" s="29"/>
      <c r="L35" s="29"/>
      <c r="M35" s="37" t="str">
        <f>IF($L35&gt;0,IF($F35="F",1.11*$L35+VLOOKUP($G35,Ages!$A$3:$AJ$10,32,0),1.35*$L35+VLOOKUP($G35,Ages!$A$12:$AJ$19,32,0)),"")</f>
        <v/>
      </c>
      <c r="N35" s="27"/>
      <c r="O35" s="27"/>
      <c r="P35" s="28" t="str">
        <f>IF(AND(N35&gt;0,O35&gt;0),IF($F35="F",IF(SUM($N35+$O35)&lt;=35,1.33*($N35+$O35)-0.013*POWER(($N35+$O35),2)-2.5,0.546*($N35+$O35)+9.7),1.21*($N35+$O35)-0.008*POWER(($N35+$O35),2)-VLOOKUP($G35,Ages!$A$12:$AJ$19,31,0)),"")</f>
        <v/>
      </c>
      <c r="Q35" s="23"/>
      <c r="R35" s="33"/>
      <c r="S35" s="33"/>
      <c r="T35" s="33"/>
      <c r="U35" s="33"/>
      <c r="V35" s="33"/>
      <c r="W35" s="23"/>
      <c r="X35" s="33"/>
      <c r="Y35" s="33"/>
      <c r="Z35" s="33"/>
    </row>
    <row r="36" spans="1:26" s="24" customFormat="1" x14ac:dyDescent="0.2">
      <c r="A36" s="23"/>
      <c r="B36" s="23"/>
      <c r="F36" s="23"/>
      <c r="H36" s="32"/>
      <c r="I36" s="32"/>
      <c r="J36" s="28" t="str">
        <f t="shared" si="0"/>
        <v xml:space="preserve"> </v>
      </c>
      <c r="K36" s="29"/>
      <c r="L36" s="29"/>
      <c r="M36" s="37" t="str">
        <f>IF($L36&gt;0,IF($F36="F",1.11*$L36+VLOOKUP($G36,Ages!$A$3:$AJ$10,32,0),1.35*$L36+VLOOKUP($G36,Ages!$A$12:$AJ$19,32,0)),"")</f>
        <v/>
      </c>
      <c r="N36" s="27"/>
      <c r="O36" s="27"/>
      <c r="P36" s="28" t="str">
        <f>IF(AND(N36&gt;0,O36&gt;0),IF($F36="F",IF(SUM($N36+$O36)&lt;=35,1.33*($N36+$O36)-0.013*POWER(($N36+$O36),2)-2.5,0.546*($N36+$O36)+9.7),1.21*($N36+$O36)-0.008*POWER(($N36+$O36),2)-VLOOKUP($G36,Ages!$A$12:$AJ$19,31,0)),"")</f>
        <v/>
      </c>
      <c r="Q36" s="23"/>
      <c r="R36" s="33"/>
      <c r="S36" s="33"/>
      <c r="T36" s="33"/>
      <c r="U36" s="33"/>
      <c r="V36" s="33"/>
      <c r="W36" s="23"/>
      <c r="X36" s="33"/>
      <c r="Y36" s="33"/>
      <c r="Z36" s="33"/>
    </row>
    <row r="37" spans="1:26" s="24" customFormat="1" x14ac:dyDescent="0.2">
      <c r="A37" s="23"/>
      <c r="B37" s="23"/>
      <c r="F37" s="23"/>
      <c r="H37" s="32"/>
      <c r="I37" s="32"/>
      <c r="J37" s="28" t="str">
        <f t="shared" si="0"/>
        <v xml:space="preserve"> </v>
      </c>
      <c r="K37" s="29"/>
      <c r="L37" s="29"/>
      <c r="M37" s="37" t="str">
        <f>IF($L37&gt;0,IF($F37="F",1.11*$L37+VLOOKUP($G37,Ages!$A$3:$AJ$10,32,0),1.35*$L37+VLOOKUP($G37,Ages!$A$12:$AJ$19,32,0)),"")</f>
        <v/>
      </c>
      <c r="N37" s="27"/>
      <c r="O37" s="27"/>
      <c r="P37" s="28" t="str">
        <f>IF(AND(N37&gt;0,O37&gt;0),IF($F37="F",IF(SUM($N37+$O37)&lt;=35,1.33*($N37+$O37)-0.013*POWER(($N37+$O37),2)-2.5,0.546*($N37+$O37)+9.7),1.21*($N37+$O37)-0.008*POWER(($N37+$O37),2)-VLOOKUP($G37,Ages!$A$12:$AJ$19,31,0)),"")</f>
        <v/>
      </c>
      <c r="Q37" s="23"/>
      <c r="R37" s="33"/>
      <c r="S37" s="33"/>
      <c r="T37" s="33"/>
      <c r="U37" s="33"/>
      <c r="V37" s="33"/>
      <c r="W37" s="23"/>
      <c r="X37" s="33"/>
      <c r="Y37" s="33"/>
      <c r="Z37" s="33"/>
    </row>
    <row r="38" spans="1:26" s="24" customFormat="1" x14ac:dyDescent="0.2">
      <c r="A38" s="23"/>
      <c r="B38" s="23"/>
      <c r="F38" s="23"/>
      <c r="H38" s="32"/>
      <c r="I38" s="32"/>
      <c r="J38" s="28" t="str">
        <f t="shared" si="0"/>
        <v xml:space="preserve"> </v>
      </c>
      <c r="K38" s="29"/>
      <c r="L38" s="29"/>
      <c r="M38" s="37" t="str">
        <f>IF($L38&gt;0,IF($F38="F",1.11*$L38+VLOOKUP($G38,Ages!$A$3:$AJ$10,32,0),1.35*$L38+VLOOKUP($G38,Ages!$A$12:$AJ$19,32,0)),"")</f>
        <v/>
      </c>
      <c r="N38" s="27"/>
      <c r="O38" s="27"/>
      <c r="P38" s="28" t="str">
        <f>IF(AND(N38&gt;0,O38&gt;0),IF($F38="F",IF(SUM($N38+$O38)&lt;=35,1.33*($N38+$O38)-0.013*POWER(($N38+$O38),2)-2.5,0.546*($N38+$O38)+9.7),1.21*($N38+$O38)-0.008*POWER(($N38+$O38),2)-VLOOKUP($G38,Ages!$A$12:$AJ$19,31,0)),"")</f>
        <v/>
      </c>
      <c r="Q38" s="23"/>
      <c r="R38" s="33"/>
      <c r="S38" s="33"/>
      <c r="T38" s="33"/>
      <c r="U38" s="33"/>
      <c r="V38" s="33"/>
      <c r="W38" s="23"/>
      <c r="X38" s="33"/>
      <c r="Y38" s="33"/>
      <c r="Z38" s="33"/>
    </row>
    <row r="39" spans="1:26" s="24" customFormat="1" x14ac:dyDescent="0.2">
      <c r="A39" s="23"/>
      <c r="B39" s="23"/>
      <c r="F39" s="23"/>
      <c r="H39" s="32"/>
      <c r="I39" s="32"/>
      <c r="J39" s="28" t="str">
        <f t="shared" si="0"/>
        <v xml:space="preserve"> </v>
      </c>
      <c r="K39" s="29"/>
      <c r="L39" s="29"/>
      <c r="M39" s="37" t="str">
        <f>IF($L39&gt;0,IF($F39="F",1.11*$L39+VLOOKUP($G39,Ages!$A$3:$AJ$10,32,0),1.35*$L39+VLOOKUP($G39,Ages!$A$12:$AJ$19,32,0)),"")</f>
        <v/>
      </c>
      <c r="N39" s="27"/>
      <c r="O39" s="27"/>
      <c r="P39" s="28" t="str">
        <f>IF(AND(N39&gt;0,O39&gt;0),IF($F39="F",IF(SUM($N39+$O39)&lt;=35,1.33*($N39+$O39)-0.013*POWER(($N39+$O39),2)-2.5,0.546*($N39+$O39)+9.7),1.21*($N39+$O39)-0.008*POWER(($N39+$O39),2)-VLOOKUP($G39,Ages!$A$12:$AJ$19,31,0)),"")</f>
        <v/>
      </c>
      <c r="Q39" s="23"/>
      <c r="R39" s="33"/>
      <c r="S39" s="33"/>
      <c r="T39" s="33"/>
      <c r="U39" s="33"/>
      <c r="V39" s="33"/>
      <c r="W39" s="23"/>
      <c r="X39" s="33"/>
      <c r="Y39" s="33"/>
      <c r="Z39" s="33"/>
    </row>
    <row r="40" spans="1:26" s="24" customFormat="1" x14ac:dyDescent="0.2">
      <c r="A40" s="23"/>
      <c r="B40" s="23"/>
      <c r="F40" s="23"/>
      <c r="H40" s="32"/>
      <c r="I40" s="32"/>
      <c r="J40" s="28" t="str">
        <f t="shared" si="0"/>
        <v xml:space="preserve"> </v>
      </c>
      <c r="K40" s="29"/>
      <c r="L40" s="29"/>
      <c r="M40" s="37" t="str">
        <f>IF($L40&gt;0,IF($F40="F",1.11*$L40+VLOOKUP($G40,Ages!$A$3:$AJ$10,32,0),1.35*$L40+VLOOKUP($G40,Ages!$A$12:$AJ$19,32,0)),"")</f>
        <v/>
      </c>
      <c r="N40" s="27"/>
      <c r="O40" s="27"/>
      <c r="P40" s="28" t="str">
        <f>IF(AND(N40&gt;0,O40&gt;0),IF($F40="F",IF(SUM($N40+$O40)&lt;=35,1.33*($N40+$O40)-0.013*POWER(($N40+$O40),2)-2.5,0.546*($N40+$O40)+9.7),1.21*($N40+$O40)-0.008*POWER(($N40+$O40),2)-VLOOKUP($G40,Ages!$A$12:$AJ$19,31,0)),"")</f>
        <v/>
      </c>
      <c r="Q40" s="23"/>
      <c r="R40" s="33"/>
      <c r="S40" s="33"/>
      <c r="T40" s="33"/>
      <c r="U40" s="33"/>
      <c r="V40" s="33"/>
      <c r="W40" s="23"/>
      <c r="X40" s="33"/>
      <c r="Y40" s="33"/>
      <c r="Z40" s="33"/>
    </row>
    <row r="41" spans="1:26" s="24" customFormat="1" x14ac:dyDescent="0.2">
      <c r="A41" s="23"/>
      <c r="B41" s="23"/>
      <c r="F41" s="23"/>
      <c r="H41" s="32"/>
      <c r="I41" s="32"/>
      <c r="J41" s="28" t="str">
        <f t="shared" si="0"/>
        <v xml:space="preserve"> </v>
      </c>
      <c r="K41" s="29"/>
      <c r="L41" s="29"/>
      <c r="M41" s="37" t="str">
        <f>IF($L41&gt;0,IF($F41="F",1.11*$L41+VLOOKUP($G41,Ages!$A$3:$AJ$10,32,0),1.35*$L41+VLOOKUP($G41,Ages!$A$12:$AJ$19,32,0)),"")</f>
        <v/>
      </c>
      <c r="N41" s="27"/>
      <c r="O41" s="27"/>
      <c r="P41" s="28" t="str">
        <f>IF(AND(N41&gt;0,O41&gt;0),IF($F41="F",IF(SUM($N41+$O41)&lt;=35,1.33*($N41+$O41)-0.013*POWER(($N41+$O41),2)-2.5,0.546*($N41+$O41)+9.7),1.21*($N41+$O41)-0.008*POWER(($N41+$O41),2)-VLOOKUP($G41,Ages!$A$12:$AJ$19,31,0)),"")</f>
        <v/>
      </c>
      <c r="Q41" s="23"/>
      <c r="R41" s="33"/>
      <c r="S41" s="33"/>
      <c r="T41" s="33"/>
      <c r="U41" s="33"/>
      <c r="V41" s="33"/>
      <c r="W41" s="23"/>
      <c r="X41" s="33"/>
      <c r="Y41" s="33"/>
      <c r="Z41" s="33"/>
    </row>
    <row r="42" spans="1:26" s="24" customFormat="1" x14ac:dyDescent="0.2">
      <c r="A42" s="23"/>
      <c r="B42" s="23"/>
      <c r="F42" s="23"/>
      <c r="H42" s="32"/>
      <c r="I42" s="32"/>
      <c r="J42" s="28" t="str">
        <f t="shared" si="0"/>
        <v xml:space="preserve"> </v>
      </c>
      <c r="K42" s="29"/>
      <c r="L42" s="29"/>
      <c r="M42" s="37" t="str">
        <f>IF($L42&gt;0,IF($F42="F",1.11*$L42+VLOOKUP($G42,Ages!$A$3:$AJ$10,32,0),1.35*$L42+VLOOKUP($G42,Ages!$A$12:$AJ$19,32,0)),"")</f>
        <v/>
      </c>
      <c r="N42" s="27"/>
      <c r="O42" s="27"/>
      <c r="P42" s="28" t="str">
        <f>IF(AND(N42&gt;0,O42&gt;0),IF($F42="F",IF(SUM($N42+$O42)&lt;=35,1.33*($N42+$O42)-0.013*POWER(($N42+$O42),2)-2.5,0.546*($N42+$O42)+9.7),1.21*($N42+$O42)-0.008*POWER(($N42+$O42),2)-VLOOKUP($G42,Ages!$A$12:$AJ$19,31,0)),"")</f>
        <v/>
      </c>
      <c r="Q42" s="23"/>
      <c r="R42" s="33"/>
      <c r="S42" s="33"/>
      <c r="T42" s="33"/>
      <c r="U42" s="33"/>
      <c r="V42" s="33"/>
      <c r="W42" s="23"/>
      <c r="X42" s="33"/>
      <c r="Y42" s="33"/>
      <c r="Z42" s="33"/>
    </row>
    <row r="43" spans="1:26" s="24" customFormat="1" x14ac:dyDescent="0.2">
      <c r="A43" s="23"/>
      <c r="B43" s="23"/>
      <c r="F43" s="23"/>
      <c r="H43" s="32"/>
      <c r="I43" s="32"/>
      <c r="J43" s="28" t="str">
        <f t="shared" si="0"/>
        <v xml:space="preserve"> </v>
      </c>
      <c r="K43" s="29"/>
      <c r="L43" s="29"/>
      <c r="M43" s="37" t="str">
        <f>IF($L43&gt;0,IF($F43="F",1.11*$L43+VLOOKUP($G43,Ages!$A$3:$AJ$10,32,0),1.35*$L43+VLOOKUP($G43,Ages!$A$12:$AJ$19,32,0)),"")</f>
        <v/>
      </c>
      <c r="N43" s="27"/>
      <c r="O43" s="27"/>
      <c r="P43" s="28" t="str">
        <f>IF(AND(N43&gt;0,O43&gt;0),IF($F43="F",IF(SUM($N43+$O43)&lt;=35,1.33*($N43+$O43)-0.013*POWER(($N43+$O43),2)-2.5,0.546*($N43+$O43)+9.7),1.21*($N43+$O43)-0.008*POWER(($N43+$O43),2)-VLOOKUP($G43,Ages!$A$12:$AJ$19,31,0)),"")</f>
        <v/>
      </c>
      <c r="Q43" s="23"/>
      <c r="R43" s="33"/>
      <c r="S43" s="33"/>
      <c r="T43" s="33"/>
      <c r="U43" s="33"/>
      <c r="V43" s="33"/>
      <c r="W43" s="23"/>
      <c r="X43" s="33"/>
      <c r="Y43" s="33"/>
      <c r="Z43" s="33"/>
    </row>
    <row r="44" spans="1:26" s="24" customFormat="1" x14ac:dyDescent="0.2">
      <c r="A44" s="23"/>
      <c r="B44" s="23"/>
      <c r="F44" s="23"/>
      <c r="H44" s="32"/>
      <c r="I44" s="32"/>
      <c r="J44" s="28" t="str">
        <f t="shared" si="0"/>
        <v xml:space="preserve"> </v>
      </c>
      <c r="K44" s="29"/>
      <c r="L44" s="29"/>
      <c r="M44" s="37" t="str">
        <f>IF($L44&gt;0,IF($F44="F",1.11*$L44+VLOOKUP($G44,Ages!$A$3:$AJ$10,32,0),1.35*$L44+VLOOKUP($G44,Ages!$A$12:$AJ$19,32,0)),"")</f>
        <v/>
      </c>
      <c r="N44" s="27"/>
      <c r="O44" s="27"/>
      <c r="P44" s="28" t="str">
        <f>IF(AND(N44&gt;0,O44&gt;0),IF($F44="F",IF(SUM($N44+$O44)&lt;=35,1.33*($N44+$O44)-0.013*POWER(($N44+$O44),2)-2.5,0.546*($N44+$O44)+9.7),1.21*($N44+$O44)-0.008*POWER(($N44+$O44),2)-VLOOKUP($G44,Ages!$A$12:$AJ$19,31,0)),"")</f>
        <v/>
      </c>
      <c r="Q44" s="23"/>
      <c r="R44" s="33"/>
      <c r="S44" s="33"/>
      <c r="T44" s="33"/>
      <c r="U44" s="33"/>
      <c r="V44" s="33"/>
      <c r="W44" s="23"/>
      <c r="X44" s="33"/>
      <c r="Y44" s="33"/>
      <c r="Z44" s="33"/>
    </row>
    <row r="45" spans="1:26" s="24" customFormat="1" x14ac:dyDescent="0.2">
      <c r="A45" s="23"/>
      <c r="B45" s="23"/>
      <c r="F45" s="23"/>
      <c r="H45" s="32"/>
      <c r="I45" s="32"/>
      <c r="J45" s="28" t="str">
        <f t="shared" si="0"/>
        <v xml:space="preserve"> </v>
      </c>
      <c r="K45" s="29"/>
      <c r="L45" s="29"/>
      <c r="M45" s="37" t="str">
        <f>IF($L45&gt;0,IF($F45="F",1.11*$L45+VLOOKUP($G45,Ages!$A$3:$AJ$10,32,0),1.35*$L45+VLOOKUP($G45,Ages!$A$12:$AJ$19,32,0)),"")</f>
        <v/>
      </c>
      <c r="N45" s="27"/>
      <c r="O45" s="27"/>
      <c r="P45" s="28" t="str">
        <f>IF(AND(N45&gt;0,O45&gt;0),IF($F45="F",IF(SUM($N45+$O45)&lt;=35,1.33*($N45+$O45)-0.013*POWER(($N45+$O45),2)-2.5,0.546*($N45+$O45)+9.7),1.21*($N45+$O45)-0.008*POWER(($N45+$O45),2)-VLOOKUP($G45,Ages!$A$12:$AJ$19,31,0)),"")</f>
        <v/>
      </c>
      <c r="Q45" s="23"/>
      <c r="R45" s="33"/>
      <c r="S45" s="33"/>
      <c r="T45" s="33"/>
      <c r="U45" s="33"/>
      <c r="V45" s="33"/>
      <c r="W45" s="23"/>
      <c r="X45" s="33"/>
      <c r="Y45" s="33"/>
      <c r="Z45" s="33"/>
    </row>
    <row r="46" spans="1:26" s="24" customFormat="1" x14ac:dyDescent="0.2">
      <c r="A46" s="23"/>
      <c r="B46" s="23"/>
      <c r="F46" s="23"/>
      <c r="H46" s="32"/>
      <c r="I46" s="32"/>
      <c r="J46" s="28" t="str">
        <f t="shared" si="0"/>
        <v xml:space="preserve"> </v>
      </c>
      <c r="K46" s="29"/>
      <c r="L46" s="29"/>
      <c r="M46" s="37" t="str">
        <f>IF($L46&gt;0,IF($F46="F",1.11*$L46+VLOOKUP($G46,Ages!$A$3:$AJ$10,32,0),1.35*$L46+VLOOKUP($G46,Ages!$A$12:$AJ$19,32,0)),"")</f>
        <v/>
      </c>
      <c r="N46" s="27"/>
      <c r="O46" s="27"/>
      <c r="P46" s="28" t="str">
        <f>IF(AND(N46&gt;0,O46&gt;0),IF($F46="F",IF(SUM($N46+$O46)&lt;=35,1.33*($N46+$O46)-0.013*POWER(($N46+$O46),2)-2.5,0.546*($N46+$O46)+9.7),1.21*($N46+$O46)-0.008*POWER(($N46+$O46),2)-VLOOKUP($G46,Ages!$A$12:$AJ$19,31,0)),"")</f>
        <v/>
      </c>
      <c r="Q46" s="23"/>
      <c r="R46" s="33"/>
      <c r="S46" s="33"/>
      <c r="T46" s="33"/>
      <c r="U46" s="33"/>
      <c r="V46" s="33"/>
      <c r="W46" s="23"/>
      <c r="X46" s="33"/>
      <c r="Y46" s="33"/>
      <c r="Z46" s="33"/>
    </row>
    <row r="47" spans="1:26" s="24" customFormat="1" x14ac:dyDescent="0.2">
      <c r="A47" s="23"/>
      <c r="B47" s="23"/>
      <c r="F47" s="23"/>
      <c r="H47" s="32"/>
      <c r="I47" s="32"/>
      <c r="J47" s="28" t="str">
        <f t="shared" si="0"/>
        <v xml:space="preserve"> </v>
      </c>
      <c r="K47" s="29"/>
      <c r="L47" s="29"/>
      <c r="M47" s="37" t="str">
        <f>IF($L47&gt;0,IF($F47="F",1.11*$L47+VLOOKUP($G47,Ages!$A$3:$AJ$10,32,0),1.35*$L47+VLOOKUP($G47,Ages!$A$12:$AJ$19,32,0)),"")</f>
        <v/>
      </c>
      <c r="N47" s="27"/>
      <c r="O47" s="27"/>
      <c r="P47" s="28" t="str">
        <f>IF(AND(N47&gt;0,O47&gt;0),IF($F47="F",IF(SUM($N47+$O47)&lt;=35,1.33*($N47+$O47)-0.013*POWER(($N47+$O47),2)-2.5,0.546*($N47+$O47)+9.7),1.21*($N47+$O47)-0.008*POWER(($N47+$O47),2)-VLOOKUP($G47,Ages!$A$12:$AJ$19,31,0)),"")</f>
        <v/>
      </c>
      <c r="Q47" s="23"/>
      <c r="R47" s="33"/>
      <c r="S47" s="33"/>
      <c r="T47" s="33"/>
      <c r="U47" s="33"/>
      <c r="V47" s="33"/>
      <c r="W47" s="23"/>
      <c r="X47" s="33"/>
      <c r="Y47" s="33"/>
      <c r="Z47" s="33"/>
    </row>
    <row r="48" spans="1:26" s="24" customFormat="1" x14ac:dyDescent="0.2">
      <c r="A48" s="23"/>
      <c r="B48" s="23"/>
      <c r="F48" s="23"/>
      <c r="H48" s="32"/>
      <c r="I48" s="32"/>
      <c r="J48" s="28" t="str">
        <f t="shared" si="0"/>
        <v xml:space="preserve"> </v>
      </c>
      <c r="K48" s="29"/>
      <c r="L48" s="29"/>
      <c r="M48" s="37" t="str">
        <f>IF($L48&gt;0,IF($F48="F",1.11*$L48+VLOOKUP($G48,Ages!$A$3:$AJ$10,32,0),1.35*$L48+VLOOKUP($G48,Ages!$A$12:$AJ$19,32,0)),"")</f>
        <v/>
      </c>
      <c r="N48" s="27"/>
      <c r="O48" s="27"/>
      <c r="P48" s="28" t="str">
        <f>IF(AND(N48&gt;0,O48&gt;0),IF($F48="F",IF(SUM($N48+$O48)&lt;=35,1.33*($N48+$O48)-0.013*POWER(($N48+$O48),2)-2.5,0.546*($N48+$O48)+9.7),1.21*($N48+$O48)-0.008*POWER(($N48+$O48),2)-VLOOKUP($G48,Ages!$A$12:$AJ$19,31,0)),"")</f>
        <v/>
      </c>
      <c r="Q48" s="23"/>
      <c r="R48" s="33"/>
      <c r="S48" s="33"/>
      <c r="T48" s="33"/>
      <c r="U48" s="33"/>
      <c r="V48" s="33"/>
      <c r="W48" s="23"/>
      <c r="X48" s="33"/>
      <c r="Y48" s="33"/>
      <c r="Z48" s="33"/>
    </row>
    <row r="49" spans="1:26" s="24" customFormat="1" x14ac:dyDescent="0.2">
      <c r="A49" s="23"/>
      <c r="B49" s="23"/>
      <c r="F49" s="23"/>
      <c r="H49" s="32"/>
      <c r="I49" s="32"/>
      <c r="J49" s="28" t="str">
        <f t="shared" si="0"/>
        <v xml:space="preserve"> </v>
      </c>
      <c r="K49" s="29"/>
      <c r="L49" s="29"/>
      <c r="M49" s="37" t="str">
        <f>IF($L49&gt;0,IF($F49="F",1.11*$L49+VLOOKUP($G49,Ages!$A$3:$AJ$10,32,0),1.35*$L49+VLOOKUP($G49,Ages!$A$12:$AJ$19,32,0)),"")</f>
        <v/>
      </c>
      <c r="N49" s="27"/>
      <c r="O49" s="27"/>
      <c r="P49" s="28" t="str">
        <f>IF(AND(N49&gt;0,O49&gt;0),IF($F49="F",IF(SUM($N49+$O49)&lt;=35,1.33*($N49+$O49)-0.013*POWER(($N49+$O49),2)-2.5,0.546*($N49+$O49)+9.7),1.21*($N49+$O49)-0.008*POWER(($N49+$O49),2)-VLOOKUP($G49,Ages!$A$12:$AJ$19,31,0)),"")</f>
        <v/>
      </c>
      <c r="Q49" s="23"/>
      <c r="R49" s="33"/>
      <c r="S49" s="33"/>
      <c r="T49" s="33"/>
      <c r="U49" s="33"/>
      <c r="V49" s="33"/>
      <c r="W49" s="23"/>
      <c r="X49" s="33"/>
      <c r="Y49" s="33"/>
      <c r="Z49" s="33"/>
    </row>
    <row r="50" spans="1:26" s="24" customFormat="1" x14ac:dyDescent="0.2">
      <c r="A50" s="23"/>
      <c r="B50" s="23"/>
      <c r="F50" s="23"/>
      <c r="H50" s="32"/>
      <c r="I50" s="32"/>
      <c r="J50" s="28" t="str">
        <f t="shared" si="0"/>
        <v xml:space="preserve"> </v>
      </c>
      <c r="K50" s="29"/>
      <c r="L50" s="29"/>
      <c r="M50" s="37" t="str">
        <f>IF($L50&gt;0,IF($F50="F",1.11*$L50+VLOOKUP($G50,Ages!$A$3:$AJ$10,32,0),1.35*$L50+VLOOKUP($G50,Ages!$A$12:$AJ$19,32,0)),"")</f>
        <v/>
      </c>
      <c r="N50" s="27"/>
      <c r="O50" s="27"/>
      <c r="P50" s="28" t="str">
        <f>IF(AND(N50&gt;0,O50&gt;0),IF($F50="F",IF(SUM($N50+$O50)&lt;=35,1.33*($N50+$O50)-0.013*POWER(($N50+$O50),2)-2.5,0.546*($N50+$O50)+9.7),1.21*($N50+$O50)-0.008*POWER(($N50+$O50),2)-VLOOKUP($G50,Ages!$A$12:$AJ$19,31,0)),"")</f>
        <v/>
      </c>
      <c r="Q50" s="23"/>
      <c r="R50" s="33"/>
      <c r="S50" s="33"/>
      <c r="T50" s="33"/>
      <c r="U50" s="33"/>
      <c r="V50" s="33"/>
      <c r="W50" s="23"/>
      <c r="X50" s="33"/>
      <c r="Y50" s="33"/>
      <c r="Z50" s="33"/>
    </row>
    <row r="51" spans="1:26" s="24" customFormat="1" x14ac:dyDescent="0.2">
      <c r="A51" s="23"/>
      <c r="B51" s="23"/>
      <c r="F51" s="23"/>
      <c r="H51" s="32"/>
      <c r="I51" s="32"/>
      <c r="J51" s="28" t="str">
        <f t="shared" si="0"/>
        <v xml:space="preserve"> </v>
      </c>
      <c r="K51" s="29"/>
      <c r="L51" s="29"/>
      <c r="M51" s="37" t="str">
        <f>IF($L51&gt;0,IF($F51="F",1.11*$L51+VLOOKUP($G51,Ages!$A$3:$AJ$10,32,0),1.35*$L51+VLOOKUP($G51,Ages!$A$12:$AJ$19,32,0)),"")</f>
        <v/>
      </c>
      <c r="N51" s="27"/>
      <c r="O51" s="27"/>
      <c r="P51" s="28" t="str">
        <f>IF(AND(N51&gt;0,O51&gt;0),IF($F51="F",IF(SUM($N51+$O51)&lt;=35,1.33*($N51+$O51)-0.013*POWER(($N51+$O51),2)-2.5,0.546*($N51+$O51)+9.7),1.21*($N51+$O51)-0.008*POWER(($N51+$O51),2)-VLOOKUP($G51,Ages!$A$12:$AJ$19,31,0)),"")</f>
        <v/>
      </c>
      <c r="Q51" s="23"/>
      <c r="R51" s="33"/>
      <c r="S51" s="33"/>
      <c r="T51" s="33"/>
      <c r="U51" s="33"/>
      <c r="V51" s="33"/>
      <c r="W51" s="23"/>
      <c r="X51" s="33"/>
      <c r="Y51" s="33"/>
      <c r="Z51" s="33"/>
    </row>
    <row r="52" spans="1:26" s="24" customFormat="1" x14ac:dyDescent="0.2">
      <c r="A52" s="23"/>
      <c r="B52" s="23"/>
      <c r="F52" s="23"/>
      <c r="H52" s="32"/>
      <c r="I52" s="32"/>
      <c r="J52" s="28" t="str">
        <f t="shared" si="0"/>
        <v xml:space="preserve"> </v>
      </c>
      <c r="K52" s="29"/>
      <c r="L52" s="29"/>
      <c r="M52" s="37" t="str">
        <f>IF($L52&gt;0,IF($F52="F",1.11*$L52+VLOOKUP($G52,Ages!$A$3:$AJ$10,32,0),1.35*$L52+VLOOKUP($G52,Ages!$A$12:$AJ$19,32,0)),"")</f>
        <v/>
      </c>
      <c r="N52" s="27"/>
      <c r="O52" s="27"/>
      <c r="P52" s="28" t="str">
        <f>IF(AND(N52&gt;0,O52&gt;0),IF($F52="F",IF(SUM($N52+$O52)&lt;=35,1.33*($N52+$O52)-0.013*POWER(($N52+$O52),2)-2.5,0.546*($N52+$O52)+9.7),1.21*($N52+$O52)-0.008*POWER(($N52+$O52),2)-VLOOKUP($G52,Ages!$A$12:$AJ$19,31,0)),"")</f>
        <v/>
      </c>
      <c r="Q52" s="23"/>
      <c r="R52" s="33"/>
      <c r="S52" s="33"/>
      <c r="T52" s="33"/>
      <c r="U52" s="33"/>
      <c r="V52" s="33"/>
      <c r="W52" s="23"/>
      <c r="X52" s="33"/>
      <c r="Y52" s="33"/>
      <c r="Z52" s="33"/>
    </row>
    <row r="53" spans="1:26" s="24" customFormat="1" x14ac:dyDescent="0.2">
      <c r="A53" s="23"/>
      <c r="B53" s="23"/>
      <c r="F53" s="23"/>
      <c r="H53" s="32"/>
      <c r="I53" s="32"/>
      <c r="J53" s="28" t="str">
        <f t="shared" si="0"/>
        <v xml:space="preserve"> </v>
      </c>
      <c r="K53" s="29"/>
      <c r="L53" s="29"/>
      <c r="M53" s="37" t="str">
        <f>IF($L53&gt;0,IF($F53="F",1.11*$L53+VLOOKUP($G53,Ages!$A$3:$AJ$10,32,0),1.35*$L53+VLOOKUP($G53,Ages!$A$12:$AJ$19,32,0)),"")</f>
        <v/>
      </c>
      <c r="N53" s="27"/>
      <c r="O53" s="27"/>
      <c r="P53" s="28" t="str">
        <f>IF(AND(N53&gt;0,O53&gt;0),IF($F53="F",IF(SUM($N53+$O53)&lt;=35,1.33*($N53+$O53)-0.013*POWER(($N53+$O53),2)-2.5,0.546*($N53+$O53)+9.7),1.21*($N53+$O53)-0.008*POWER(($N53+$O53),2)-VLOOKUP($G53,Ages!$A$12:$AJ$19,31,0)),"")</f>
        <v/>
      </c>
      <c r="Q53" s="23"/>
      <c r="R53" s="33"/>
      <c r="S53" s="33"/>
      <c r="T53" s="33"/>
      <c r="U53" s="33"/>
      <c r="V53" s="33"/>
      <c r="W53" s="23"/>
      <c r="X53" s="33"/>
      <c r="Y53" s="33"/>
      <c r="Z53" s="33"/>
    </row>
    <row r="54" spans="1:26" s="24" customFormat="1" x14ac:dyDescent="0.2">
      <c r="A54" s="23"/>
      <c r="B54" s="23"/>
      <c r="F54" s="23"/>
      <c r="H54" s="32"/>
      <c r="I54" s="32"/>
      <c r="J54" s="28" t="str">
        <f t="shared" si="0"/>
        <v xml:space="preserve"> </v>
      </c>
      <c r="K54" s="29"/>
      <c r="L54" s="29"/>
      <c r="M54" s="37" t="str">
        <f>IF($L54&gt;0,IF($F54="F",1.11*$L54+VLOOKUP($G54,Ages!$A$3:$AJ$10,32,0),1.35*$L54+VLOOKUP($G54,Ages!$A$12:$AJ$19,32,0)),"")</f>
        <v/>
      </c>
      <c r="N54" s="27"/>
      <c r="O54" s="27"/>
      <c r="P54" s="28" t="str">
        <f>IF(AND(N54&gt;0,O54&gt;0),IF($F54="F",IF(SUM($N54+$O54)&lt;=35,1.33*($N54+$O54)-0.013*POWER(($N54+$O54),2)-2.5,0.546*($N54+$O54)+9.7),1.21*($N54+$O54)-0.008*POWER(($N54+$O54),2)-VLOOKUP($G54,Ages!$A$12:$AJ$19,31,0)),"")</f>
        <v/>
      </c>
      <c r="Q54" s="23"/>
      <c r="R54" s="33"/>
      <c r="S54" s="33"/>
      <c r="T54" s="33"/>
      <c r="U54" s="33"/>
      <c r="V54" s="33"/>
      <c r="W54" s="23"/>
      <c r="X54" s="33"/>
      <c r="Y54" s="33"/>
      <c r="Z54" s="33"/>
    </row>
    <row r="55" spans="1:26" s="24" customFormat="1" x14ac:dyDescent="0.2">
      <c r="A55" s="23"/>
      <c r="B55" s="23"/>
      <c r="F55" s="23"/>
      <c r="H55" s="32"/>
      <c r="I55" s="32"/>
      <c r="J55" s="28" t="str">
        <f t="shared" si="0"/>
        <v xml:space="preserve"> </v>
      </c>
      <c r="K55" s="29"/>
      <c r="L55" s="29"/>
      <c r="M55" s="37" t="str">
        <f>IF($L55&gt;0,IF($F55="F",1.11*$L55+VLOOKUP($G55,Ages!$A$3:$AJ$10,32,0),1.35*$L55+VLOOKUP($G55,Ages!$A$12:$AJ$19,32,0)),"")</f>
        <v/>
      </c>
      <c r="N55" s="27"/>
      <c r="O55" s="27"/>
      <c r="P55" s="28" t="str">
        <f>IF(AND(N55&gt;0,O55&gt;0),IF($F55="F",IF(SUM($N55+$O55)&lt;=35,1.33*($N55+$O55)-0.013*POWER(($N55+$O55),2)-2.5,0.546*($N55+$O55)+9.7),1.21*($N55+$O55)-0.008*POWER(($N55+$O55),2)-VLOOKUP($G55,Ages!$A$12:$AJ$19,31,0)),"")</f>
        <v/>
      </c>
      <c r="Q55" s="23"/>
      <c r="R55" s="33"/>
      <c r="S55" s="33"/>
      <c r="T55" s="33"/>
      <c r="U55" s="33"/>
      <c r="V55" s="33"/>
      <c r="W55" s="23"/>
      <c r="X55" s="33"/>
      <c r="Y55" s="33"/>
      <c r="Z55" s="33"/>
    </row>
    <row r="56" spans="1:26" s="24" customFormat="1" x14ac:dyDescent="0.2">
      <c r="A56" s="23"/>
      <c r="B56" s="23"/>
      <c r="F56" s="23"/>
      <c r="H56" s="32"/>
      <c r="I56" s="32"/>
      <c r="J56" s="28" t="str">
        <f t="shared" si="0"/>
        <v xml:space="preserve"> </v>
      </c>
      <c r="K56" s="29"/>
      <c r="L56" s="29"/>
      <c r="M56" s="37" t="str">
        <f>IF($L56&gt;0,IF($F56="F",1.11*$L56+VLOOKUP($G56,Ages!$A$3:$AJ$10,32,0),1.35*$L56+VLOOKUP($G56,Ages!$A$12:$AJ$19,32,0)),"")</f>
        <v/>
      </c>
      <c r="N56" s="27"/>
      <c r="O56" s="27"/>
      <c r="P56" s="28" t="str">
        <f>IF(AND(N56&gt;0,O56&gt;0),IF($F56="F",IF(SUM($N56+$O56)&lt;=35,1.33*($N56+$O56)-0.013*POWER(($N56+$O56),2)-2.5,0.546*($N56+$O56)+9.7),1.21*($N56+$O56)-0.008*POWER(($N56+$O56),2)-VLOOKUP($G56,Ages!$A$12:$AJ$19,31,0)),"")</f>
        <v/>
      </c>
      <c r="Q56" s="23"/>
      <c r="R56" s="33"/>
      <c r="S56" s="33"/>
      <c r="T56" s="33"/>
      <c r="U56" s="33"/>
      <c r="V56" s="33"/>
      <c r="W56" s="23"/>
      <c r="X56" s="33"/>
      <c r="Y56" s="33"/>
      <c r="Z56" s="33"/>
    </row>
    <row r="57" spans="1:26" s="24" customFormat="1" x14ac:dyDescent="0.2">
      <c r="A57" s="23"/>
      <c r="B57" s="23"/>
      <c r="F57" s="23"/>
      <c r="H57" s="32"/>
      <c r="I57" s="32"/>
      <c r="J57" s="28" t="str">
        <f t="shared" si="0"/>
        <v xml:space="preserve"> </v>
      </c>
      <c r="K57" s="29"/>
      <c r="L57" s="29"/>
      <c r="M57" s="37" t="str">
        <f>IF($L57&gt;0,IF($F57="F",1.11*$L57+VLOOKUP($G57,Ages!$A$3:$AJ$10,32,0),1.35*$L57+VLOOKUP($G57,Ages!$A$12:$AJ$19,32,0)),"")</f>
        <v/>
      </c>
      <c r="N57" s="27"/>
      <c r="O57" s="27"/>
      <c r="P57" s="28" t="str">
        <f>IF(AND(N57&gt;0,O57&gt;0),IF($F57="F",IF(SUM($N57+$O57)&lt;=35,1.33*($N57+$O57)-0.013*POWER(($N57+$O57),2)-2.5,0.546*($N57+$O57)+9.7),1.21*($N57+$O57)-0.008*POWER(($N57+$O57),2)-VLOOKUP($G57,Ages!$A$12:$AJ$19,31,0)),"")</f>
        <v/>
      </c>
      <c r="Q57" s="23"/>
      <c r="R57" s="33"/>
      <c r="S57" s="33"/>
      <c r="T57" s="33"/>
      <c r="U57" s="33"/>
      <c r="V57" s="33"/>
      <c r="W57" s="23"/>
      <c r="X57" s="33"/>
      <c r="Y57" s="33"/>
      <c r="Z57" s="33"/>
    </row>
    <row r="58" spans="1:26" s="24" customFormat="1" x14ac:dyDescent="0.2">
      <c r="A58" s="23"/>
      <c r="B58" s="23"/>
      <c r="F58" s="23"/>
      <c r="H58" s="32"/>
      <c r="I58" s="32"/>
      <c r="J58" s="28" t="str">
        <f t="shared" si="0"/>
        <v xml:space="preserve"> </v>
      </c>
      <c r="K58" s="29"/>
      <c r="L58" s="29"/>
      <c r="M58" s="37" t="str">
        <f>IF($L58&gt;0,IF($F58="F",1.11*$L58+VLOOKUP($G58,Ages!$A$3:$AJ$10,32,0),1.35*$L58+VLOOKUP($G58,Ages!$A$12:$AJ$19,32,0)),"")</f>
        <v/>
      </c>
      <c r="N58" s="27"/>
      <c r="O58" s="27"/>
      <c r="P58" s="28" t="str">
        <f>IF(AND(N58&gt;0,O58&gt;0),IF($F58="F",IF(SUM($N58+$O58)&lt;=35,1.33*($N58+$O58)-0.013*POWER(($N58+$O58),2)-2.5,0.546*($N58+$O58)+9.7),1.21*($N58+$O58)-0.008*POWER(($N58+$O58),2)-VLOOKUP($G58,Ages!$A$12:$AJ$19,31,0)),"")</f>
        <v/>
      </c>
      <c r="Q58" s="23"/>
      <c r="R58" s="33"/>
      <c r="S58" s="33"/>
      <c r="T58" s="33"/>
      <c r="U58" s="33"/>
      <c r="V58" s="33"/>
      <c r="W58" s="23"/>
      <c r="X58" s="33"/>
      <c r="Y58" s="33"/>
      <c r="Z58" s="33"/>
    </row>
    <row r="59" spans="1:26" s="24" customFormat="1" x14ac:dyDescent="0.2">
      <c r="A59" s="23"/>
      <c r="B59" s="23"/>
      <c r="F59" s="23"/>
      <c r="H59" s="32"/>
      <c r="I59" s="32"/>
      <c r="J59" s="28" t="str">
        <f t="shared" si="0"/>
        <v xml:space="preserve"> </v>
      </c>
      <c r="K59" s="29"/>
      <c r="L59" s="29"/>
      <c r="M59" s="37" t="str">
        <f>IF($L59&gt;0,IF($F59="F",1.11*$L59+VLOOKUP($G59,Ages!$A$3:$AJ$10,32,0),1.35*$L59+VLOOKUP($G59,Ages!$A$12:$AJ$19,32,0)),"")</f>
        <v/>
      </c>
      <c r="N59" s="27"/>
      <c r="O59" s="27"/>
      <c r="P59" s="28" t="str">
        <f>IF(AND(N59&gt;0,O59&gt;0),IF($F59="F",IF(SUM($N59+$O59)&lt;=35,1.33*($N59+$O59)-0.013*POWER(($N59+$O59),2)-2.5,0.546*($N59+$O59)+9.7),1.21*($N59+$O59)-0.008*POWER(($N59+$O59),2)-VLOOKUP($G59,Ages!$A$12:$AJ$19,31,0)),"")</f>
        <v/>
      </c>
      <c r="Q59" s="23"/>
      <c r="R59" s="33"/>
      <c r="S59" s="33"/>
      <c r="T59" s="33"/>
      <c r="U59" s="33"/>
      <c r="V59" s="33"/>
      <c r="W59" s="23"/>
      <c r="X59" s="33"/>
      <c r="Y59" s="33"/>
      <c r="Z59" s="33"/>
    </row>
    <row r="60" spans="1:26" s="24" customFormat="1" x14ac:dyDescent="0.2">
      <c r="A60" s="23"/>
      <c r="B60" s="23"/>
      <c r="F60" s="23"/>
      <c r="H60" s="32"/>
      <c r="I60" s="32"/>
      <c r="J60" s="28" t="str">
        <f t="shared" si="0"/>
        <v xml:space="preserve"> </v>
      </c>
      <c r="K60" s="29"/>
      <c r="L60" s="29"/>
      <c r="M60" s="37" t="str">
        <f>IF($L60&gt;0,IF($F60="F",1.11*$L60+VLOOKUP($G60,Ages!$A$3:$AJ$10,32,0),1.35*$L60+VLOOKUP($G60,Ages!$A$12:$AJ$19,32,0)),"")</f>
        <v/>
      </c>
      <c r="N60" s="27"/>
      <c r="O60" s="27"/>
      <c r="P60" s="28" t="str">
        <f>IF(AND(N60&gt;0,O60&gt;0),IF($F60="F",IF(SUM($N60+$O60)&lt;=35,1.33*($N60+$O60)-0.013*POWER(($N60+$O60),2)-2.5,0.546*($N60+$O60)+9.7),1.21*($N60+$O60)-0.008*POWER(($N60+$O60),2)-VLOOKUP($G60,Ages!$A$12:$AJ$19,31,0)),"")</f>
        <v/>
      </c>
      <c r="Q60" s="23"/>
      <c r="R60" s="33"/>
      <c r="S60" s="33"/>
      <c r="T60" s="33"/>
      <c r="U60" s="33"/>
      <c r="V60" s="33"/>
      <c r="W60" s="23"/>
      <c r="X60" s="33"/>
      <c r="Y60" s="33"/>
      <c r="Z60" s="33"/>
    </row>
    <row r="61" spans="1:26" s="24" customFormat="1" x14ac:dyDescent="0.2">
      <c r="A61" s="23"/>
      <c r="B61" s="23"/>
      <c r="F61" s="23"/>
      <c r="H61" s="32"/>
      <c r="I61" s="32"/>
      <c r="J61" s="28" t="str">
        <f t="shared" si="0"/>
        <v xml:space="preserve"> </v>
      </c>
      <c r="K61" s="29"/>
      <c r="L61" s="29"/>
      <c r="M61" s="37" t="str">
        <f>IF($L61&gt;0,IF($F61="F",1.11*$L61+VLOOKUP($G61,Ages!$A$3:$AJ$10,32,0),1.35*$L61+VLOOKUP($G61,Ages!$A$12:$AJ$19,32,0)),"")</f>
        <v/>
      </c>
      <c r="N61" s="27"/>
      <c r="O61" s="27"/>
      <c r="P61" s="28" t="str">
        <f>IF(AND(N61&gt;0,O61&gt;0),IF($F61="F",IF(SUM($N61+$O61)&lt;=35,1.33*($N61+$O61)-0.013*POWER(($N61+$O61),2)-2.5,0.546*($N61+$O61)+9.7),1.21*($N61+$O61)-0.008*POWER(($N61+$O61),2)-VLOOKUP($G61,Ages!$A$12:$AJ$19,31,0)),"")</f>
        <v/>
      </c>
      <c r="Q61" s="23"/>
      <c r="R61" s="33"/>
      <c r="S61" s="33"/>
      <c r="T61" s="33"/>
      <c r="U61" s="33"/>
      <c r="V61" s="33"/>
      <c r="W61" s="23"/>
      <c r="X61" s="33"/>
      <c r="Y61" s="33"/>
      <c r="Z61" s="33"/>
    </row>
    <row r="62" spans="1:26" s="24" customFormat="1" x14ac:dyDescent="0.2">
      <c r="A62" s="23"/>
      <c r="B62" s="23"/>
      <c r="F62" s="23"/>
      <c r="H62" s="32"/>
      <c r="I62" s="32"/>
      <c r="J62" s="28" t="str">
        <f t="shared" si="0"/>
        <v xml:space="preserve"> </v>
      </c>
      <c r="K62" s="29"/>
      <c r="L62" s="29"/>
      <c r="M62" s="37" t="str">
        <f>IF($L62&gt;0,IF($F62="F",1.11*$L62+VLOOKUP($G62,Ages!$A$3:$AJ$10,32,0),1.35*$L62+VLOOKUP($G62,Ages!$A$12:$AJ$19,32,0)),"")</f>
        <v/>
      </c>
      <c r="N62" s="27"/>
      <c r="O62" s="27"/>
      <c r="P62" s="28" t="str">
        <f>IF(AND(N62&gt;0,O62&gt;0),IF($F62="F",IF(SUM($N62+$O62)&lt;=35,1.33*($N62+$O62)-0.013*POWER(($N62+$O62),2)-2.5,0.546*($N62+$O62)+9.7),1.21*($N62+$O62)-0.008*POWER(($N62+$O62),2)-VLOOKUP($G62,Ages!$A$12:$AJ$19,31,0)),"")</f>
        <v/>
      </c>
      <c r="Q62" s="23"/>
      <c r="R62" s="33"/>
      <c r="S62" s="33"/>
      <c r="T62" s="33"/>
      <c r="U62" s="33"/>
      <c r="V62" s="33"/>
      <c r="W62" s="23"/>
      <c r="X62" s="33"/>
      <c r="Y62" s="33"/>
      <c r="Z62" s="33"/>
    </row>
    <row r="63" spans="1:26" s="24" customFormat="1" x14ac:dyDescent="0.2">
      <c r="A63" s="23"/>
      <c r="B63" s="23"/>
      <c r="F63" s="23"/>
      <c r="H63" s="32"/>
      <c r="I63" s="32"/>
      <c r="J63" s="28" t="str">
        <f t="shared" si="0"/>
        <v xml:space="preserve"> </v>
      </c>
      <c r="K63" s="29"/>
      <c r="L63" s="29"/>
      <c r="M63" s="37" t="str">
        <f>IF($L63&gt;0,IF($F63="F",1.11*$L63+VLOOKUP($G63,Ages!$A$3:$AJ$10,32,0),1.35*$L63+VLOOKUP($G63,Ages!$A$12:$AJ$19,32,0)),"")</f>
        <v/>
      </c>
      <c r="N63" s="27"/>
      <c r="O63" s="27"/>
      <c r="P63" s="28" t="str">
        <f>IF(AND(N63&gt;0,O63&gt;0),IF($F63="F",IF(SUM($N63+$O63)&lt;=35,1.33*($N63+$O63)-0.013*POWER(($N63+$O63),2)-2.5,0.546*($N63+$O63)+9.7),1.21*($N63+$O63)-0.008*POWER(($N63+$O63),2)-VLOOKUP($G63,Ages!$A$12:$AJ$19,31,0)),"")</f>
        <v/>
      </c>
      <c r="Q63" s="23"/>
      <c r="R63" s="33"/>
      <c r="S63" s="33"/>
      <c r="T63" s="33"/>
      <c r="U63" s="33"/>
      <c r="V63" s="33"/>
      <c r="W63" s="23"/>
      <c r="X63" s="33"/>
      <c r="Y63" s="33"/>
      <c r="Z63" s="33"/>
    </row>
    <row r="64" spans="1:26" s="24" customFormat="1" x14ac:dyDescent="0.2">
      <c r="A64" s="23"/>
      <c r="B64" s="23"/>
      <c r="F64" s="23"/>
      <c r="H64" s="32"/>
      <c r="I64" s="32"/>
      <c r="J64" s="28" t="str">
        <f t="shared" si="0"/>
        <v xml:space="preserve"> </v>
      </c>
      <c r="K64" s="29"/>
      <c r="L64" s="29"/>
      <c r="M64" s="37" t="str">
        <f>IF($L64&gt;0,IF($F64="F",1.11*$L64+VLOOKUP($G64,Ages!$A$3:$AJ$10,32,0),1.35*$L64+VLOOKUP($G64,Ages!$A$12:$AJ$19,32,0)),"")</f>
        <v/>
      </c>
      <c r="N64" s="27"/>
      <c r="O64" s="27"/>
      <c r="P64" s="28" t="str">
        <f>IF(AND(N64&gt;0,O64&gt;0),IF($F64="F",IF(SUM($N64+$O64)&lt;=35,1.33*($N64+$O64)-0.013*POWER(($N64+$O64),2)-2.5,0.546*($N64+$O64)+9.7),1.21*($N64+$O64)-0.008*POWER(($N64+$O64),2)-VLOOKUP($G64,Ages!$A$12:$AJ$19,31,0)),"")</f>
        <v/>
      </c>
      <c r="Q64" s="23"/>
      <c r="R64" s="33"/>
      <c r="S64" s="33"/>
      <c r="T64" s="33"/>
      <c r="U64" s="33"/>
      <c r="V64" s="33"/>
      <c r="W64" s="23"/>
      <c r="X64" s="33"/>
      <c r="Y64" s="33"/>
      <c r="Z64" s="33"/>
    </row>
    <row r="65" spans="1:26" s="24" customFormat="1" x14ac:dyDescent="0.2">
      <c r="A65" s="23"/>
      <c r="B65" s="23"/>
      <c r="F65" s="23"/>
      <c r="H65" s="32"/>
      <c r="I65" s="32"/>
      <c r="J65" s="28" t="str">
        <f t="shared" si="0"/>
        <v xml:space="preserve"> </v>
      </c>
      <c r="K65" s="29"/>
      <c r="L65" s="29"/>
      <c r="M65" s="37" t="str">
        <f>IF($L65&gt;0,IF($F65="F",1.11*$L65+VLOOKUP($G65,Ages!$A$3:$AJ$10,32,0),1.35*$L65+VLOOKUP($G65,Ages!$A$12:$AJ$19,32,0)),"")</f>
        <v/>
      </c>
      <c r="N65" s="27"/>
      <c r="O65" s="27"/>
      <c r="P65" s="28" t="str">
        <f>IF(AND(N65&gt;0,O65&gt;0),IF($F65="F",IF(SUM($N65+$O65)&lt;=35,1.33*($N65+$O65)-0.013*POWER(($N65+$O65),2)-2.5,0.546*($N65+$O65)+9.7),1.21*($N65+$O65)-0.008*POWER(($N65+$O65),2)-VLOOKUP($G65,Ages!$A$12:$AJ$19,31,0)),"")</f>
        <v/>
      </c>
      <c r="Q65" s="23"/>
      <c r="R65" s="33"/>
      <c r="S65" s="33"/>
      <c r="T65" s="33"/>
      <c r="U65" s="33"/>
      <c r="V65" s="33"/>
      <c r="W65" s="23"/>
      <c r="X65" s="33"/>
      <c r="Y65" s="33"/>
      <c r="Z65" s="33"/>
    </row>
    <row r="66" spans="1:26" s="24" customFormat="1" x14ac:dyDescent="0.2">
      <c r="A66" s="23"/>
      <c r="B66" s="23"/>
      <c r="F66" s="23"/>
      <c r="H66" s="32"/>
      <c r="I66" s="32"/>
      <c r="J66" s="28" t="str">
        <f t="shared" si="0"/>
        <v xml:space="preserve"> </v>
      </c>
      <c r="K66" s="29"/>
      <c r="L66" s="29"/>
      <c r="M66" s="37" t="str">
        <f>IF($L66&gt;0,IF($F66="F",1.11*$L66+VLOOKUP($G66,Ages!$A$3:$AJ$10,32,0),1.35*$L66+VLOOKUP($G66,Ages!$A$12:$AJ$19,32,0)),"")</f>
        <v/>
      </c>
      <c r="N66" s="27"/>
      <c r="O66" s="27"/>
      <c r="P66" s="28" t="str">
        <f>IF(AND(N66&gt;0,O66&gt;0),IF($F66="F",IF(SUM($N66+$O66)&lt;=35,1.33*($N66+$O66)-0.013*POWER(($N66+$O66),2)-2.5,0.546*($N66+$O66)+9.7),1.21*($N66+$O66)-0.008*POWER(($N66+$O66),2)-VLOOKUP($G66,Ages!$A$12:$AJ$19,31,0)),"")</f>
        <v/>
      </c>
      <c r="Q66" s="23"/>
      <c r="R66" s="33"/>
      <c r="S66" s="33"/>
      <c r="T66" s="33"/>
      <c r="U66" s="33"/>
      <c r="V66" s="33"/>
      <c r="W66" s="23"/>
      <c r="X66" s="33"/>
      <c r="Y66" s="33"/>
      <c r="Z66" s="33"/>
    </row>
    <row r="67" spans="1:26" s="24" customFormat="1" x14ac:dyDescent="0.2">
      <c r="A67" s="23"/>
      <c r="B67" s="23"/>
      <c r="F67" s="23"/>
      <c r="H67" s="32"/>
      <c r="I67" s="32"/>
      <c r="J67" s="28" t="str">
        <f t="shared" si="0"/>
        <v xml:space="preserve"> </v>
      </c>
      <c r="K67" s="29"/>
      <c r="L67" s="29"/>
      <c r="M67" s="37" t="str">
        <f>IF($L67&gt;0,IF($F67="F",1.11*$L67+VLOOKUP($G67,Ages!$A$3:$AJ$10,32,0),1.35*$L67+VLOOKUP($G67,Ages!$A$12:$AJ$19,32,0)),"")</f>
        <v/>
      </c>
      <c r="N67" s="27"/>
      <c r="O67" s="27"/>
      <c r="P67" s="28" t="str">
        <f>IF(AND(N67&gt;0,O67&gt;0),IF($F67="F",IF(SUM($N67+$O67)&lt;=35,1.33*($N67+$O67)-0.013*POWER(($N67+$O67),2)-2.5,0.546*($N67+$O67)+9.7),1.21*($N67+$O67)-0.008*POWER(($N67+$O67),2)-VLOOKUP($G67,Ages!$A$12:$AJ$19,31,0)),"")</f>
        <v/>
      </c>
      <c r="Q67" s="23"/>
      <c r="R67" s="33"/>
      <c r="S67" s="33"/>
      <c r="T67" s="33"/>
      <c r="U67" s="33"/>
      <c r="V67" s="33"/>
      <c r="W67" s="23"/>
      <c r="X67" s="33"/>
      <c r="Y67" s="33"/>
      <c r="Z67" s="33"/>
    </row>
    <row r="68" spans="1:26" s="24" customFormat="1" x14ac:dyDescent="0.2">
      <c r="A68" s="23"/>
      <c r="B68" s="23"/>
      <c r="F68" s="23"/>
      <c r="H68" s="32"/>
      <c r="I68" s="32"/>
      <c r="J68" s="28" t="str">
        <f t="shared" si="0"/>
        <v xml:space="preserve"> </v>
      </c>
      <c r="K68" s="29"/>
      <c r="L68" s="29"/>
      <c r="M68" s="37" t="str">
        <f>IF($L68&gt;0,IF($F68="F",1.11*$L68+VLOOKUP($G68,Ages!$A$3:$AJ$10,32,0),1.35*$L68+VLOOKUP($G68,Ages!$A$12:$AJ$19,32,0)),"")</f>
        <v/>
      </c>
      <c r="N68" s="27"/>
      <c r="O68" s="27"/>
      <c r="P68" s="28" t="str">
        <f>IF(AND(N68&gt;0,O68&gt;0),IF($F68="F",IF(SUM($N68+$O68)&lt;=35,1.33*($N68+$O68)-0.013*POWER(($N68+$O68),2)-2.5,0.546*($N68+$O68)+9.7),1.21*($N68+$O68)-0.008*POWER(($N68+$O68),2)-VLOOKUP($G68,Ages!$A$12:$AJ$19,31,0)),"")</f>
        <v/>
      </c>
      <c r="Q68" s="23"/>
      <c r="R68" s="33"/>
      <c r="S68" s="33"/>
      <c r="T68" s="33"/>
      <c r="U68" s="33"/>
      <c r="V68" s="33"/>
      <c r="W68" s="23"/>
      <c r="X68" s="33"/>
      <c r="Y68" s="33"/>
      <c r="Z68" s="33"/>
    </row>
    <row r="69" spans="1:26" s="24" customFormat="1" x14ac:dyDescent="0.2">
      <c r="A69" s="23"/>
      <c r="B69" s="23"/>
      <c r="F69" s="23"/>
      <c r="H69" s="32"/>
      <c r="I69" s="32"/>
      <c r="J69" s="28" t="str">
        <f t="shared" si="0"/>
        <v xml:space="preserve"> </v>
      </c>
      <c r="K69" s="29"/>
      <c r="L69" s="29"/>
      <c r="M69" s="37" t="str">
        <f>IF($L69&gt;0,IF($F69="F",1.11*$L69+VLOOKUP($G69,Ages!$A$3:$AJ$10,32,0),1.35*$L69+VLOOKUP($G69,Ages!$A$12:$AJ$19,32,0)),"")</f>
        <v/>
      </c>
      <c r="N69" s="27"/>
      <c r="O69" s="27"/>
      <c r="P69" s="28" t="str">
        <f>IF(AND(N69&gt;0,O69&gt;0),IF($F69="F",IF(SUM($N69+$O69)&lt;=35,1.33*($N69+$O69)-0.013*POWER(($N69+$O69),2)-2.5,0.546*($N69+$O69)+9.7),1.21*($N69+$O69)-0.008*POWER(($N69+$O69),2)-VLOOKUP($G69,Ages!$A$12:$AJ$19,31,0)),"")</f>
        <v/>
      </c>
      <c r="Q69" s="23"/>
      <c r="R69" s="33"/>
      <c r="S69" s="33"/>
      <c r="T69" s="33"/>
      <c r="U69" s="33"/>
      <c r="V69" s="33"/>
      <c r="W69" s="23"/>
      <c r="X69" s="33"/>
      <c r="Y69" s="33"/>
      <c r="Z69" s="33"/>
    </row>
    <row r="70" spans="1:26" s="24" customFormat="1" x14ac:dyDescent="0.2">
      <c r="A70" s="23"/>
      <c r="B70" s="23"/>
      <c r="F70" s="23"/>
      <c r="H70" s="32"/>
      <c r="I70" s="32"/>
      <c r="J70" s="28" t="str">
        <f t="shared" si="0"/>
        <v xml:space="preserve"> </v>
      </c>
      <c r="K70" s="29"/>
      <c r="L70" s="29"/>
      <c r="M70" s="37" t="str">
        <f>IF($L70&gt;0,IF($F70="F",1.11*$L70+VLOOKUP($G70,Ages!$A$3:$AJ$10,32,0),1.35*$L70+VLOOKUP($G70,Ages!$A$12:$AJ$19,32,0)),"")</f>
        <v/>
      </c>
      <c r="N70" s="27"/>
      <c r="O70" s="27"/>
      <c r="P70" s="28" t="str">
        <f>IF(AND(N70&gt;0,O70&gt;0),IF($F70="F",IF(SUM($N70+$O70)&lt;=35,1.33*($N70+$O70)-0.013*POWER(($N70+$O70),2)-2.5,0.546*($N70+$O70)+9.7),1.21*($N70+$O70)-0.008*POWER(($N70+$O70),2)-VLOOKUP($G70,Ages!$A$12:$AJ$19,31,0)),"")</f>
        <v/>
      </c>
      <c r="Q70" s="23"/>
      <c r="R70" s="33"/>
      <c r="S70" s="33"/>
      <c r="T70" s="33"/>
      <c r="U70" s="33"/>
      <c r="V70" s="33"/>
      <c r="W70" s="23"/>
      <c r="X70" s="33"/>
      <c r="Y70" s="33"/>
      <c r="Z70" s="33"/>
    </row>
    <row r="71" spans="1:26" s="24" customFormat="1" x14ac:dyDescent="0.2">
      <c r="A71" s="23"/>
      <c r="B71" s="23"/>
      <c r="F71" s="23"/>
      <c r="H71" s="32"/>
      <c r="I71" s="32"/>
      <c r="J71" s="28" t="str">
        <f t="shared" ref="J71:J134" si="1">IF(AND(H71&gt;0,I71&gt;0),(I71/(H71*H71))*703, " ")</f>
        <v xml:space="preserve"> </v>
      </c>
      <c r="K71" s="29"/>
      <c r="L71" s="29"/>
      <c r="M71" s="37" t="str">
        <f>IF($L71&gt;0,IF($F71="F",1.11*$L71+VLOOKUP($G71,Ages!$A$3:$AJ$10,32,0),1.35*$L71+VLOOKUP($G71,Ages!$A$12:$AJ$19,32,0)),"")</f>
        <v/>
      </c>
      <c r="N71" s="27"/>
      <c r="O71" s="27"/>
      <c r="P71" s="28" t="str">
        <f>IF(AND(N71&gt;0,O71&gt;0),IF($F71="F",IF(SUM($N71+$O71)&lt;=35,1.33*($N71+$O71)-0.013*POWER(($N71+$O71),2)-2.5,0.546*($N71+$O71)+9.7),1.21*($N71+$O71)-0.008*POWER(($N71+$O71),2)-VLOOKUP($G71,Ages!$A$12:$AJ$19,31,0)),"")</f>
        <v/>
      </c>
      <c r="Q71" s="23"/>
      <c r="R71" s="33"/>
      <c r="S71" s="33"/>
      <c r="T71" s="33"/>
      <c r="U71" s="33"/>
      <c r="V71" s="33"/>
      <c r="W71" s="23"/>
      <c r="X71" s="33"/>
      <c r="Y71" s="33"/>
      <c r="Z71" s="33"/>
    </row>
    <row r="72" spans="1:26" s="24" customFormat="1" x14ac:dyDescent="0.2">
      <c r="A72" s="23"/>
      <c r="B72" s="23"/>
      <c r="F72" s="23"/>
      <c r="H72" s="32"/>
      <c r="I72" s="32"/>
      <c r="J72" s="28" t="str">
        <f t="shared" si="1"/>
        <v xml:space="preserve"> </v>
      </c>
      <c r="K72" s="29"/>
      <c r="L72" s="29"/>
      <c r="M72" s="37" t="str">
        <f>IF($L72&gt;0,IF($F72="F",1.11*$L72+VLOOKUP($G72,Ages!$A$3:$AJ$10,32,0),1.35*$L72+VLOOKUP($G72,Ages!$A$12:$AJ$19,32,0)),"")</f>
        <v/>
      </c>
      <c r="N72" s="27"/>
      <c r="O72" s="27"/>
      <c r="P72" s="28" t="str">
        <f>IF(AND(N72&gt;0,O72&gt;0),IF($F72="F",IF(SUM($N72+$O72)&lt;=35,1.33*($N72+$O72)-0.013*POWER(($N72+$O72),2)-2.5,0.546*($N72+$O72)+9.7),1.21*($N72+$O72)-0.008*POWER(($N72+$O72),2)-VLOOKUP($G72,Ages!$A$12:$AJ$19,31,0)),"")</f>
        <v/>
      </c>
      <c r="Q72" s="23"/>
      <c r="R72" s="33"/>
      <c r="S72" s="33"/>
      <c r="T72" s="33"/>
      <c r="U72" s="33"/>
      <c r="V72" s="33"/>
      <c r="W72" s="23"/>
      <c r="X72" s="33"/>
      <c r="Y72" s="33"/>
      <c r="Z72" s="33"/>
    </row>
    <row r="73" spans="1:26" s="24" customFormat="1" x14ac:dyDescent="0.2">
      <c r="A73" s="23"/>
      <c r="B73" s="23"/>
      <c r="F73" s="23"/>
      <c r="H73" s="32"/>
      <c r="I73" s="32"/>
      <c r="J73" s="28" t="str">
        <f t="shared" si="1"/>
        <v xml:space="preserve"> </v>
      </c>
      <c r="K73" s="29"/>
      <c r="L73" s="29"/>
      <c r="M73" s="37" t="str">
        <f>IF($L73&gt;0,IF($F73="F",1.11*$L73+VLOOKUP($G73,Ages!$A$3:$AJ$10,32,0),1.35*$L73+VLOOKUP($G73,Ages!$A$12:$AJ$19,32,0)),"")</f>
        <v/>
      </c>
      <c r="N73" s="27"/>
      <c r="O73" s="27"/>
      <c r="P73" s="28" t="str">
        <f>IF(AND(N73&gt;0,O73&gt;0),IF($F73="F",IF(SUM($N73+$O73)&lt;=35,1.33*($N73+$O73)-0.013*POWER(($N73+$O73),2)-2.5,0.546*($N73+$O73)+9.7),1.21*($N73+$O73)-0.008*POWER(($N73+$O73),2)-VLOOKUP($G73,Ages!$A$12:$AJ$19,31,0)),"")</f>
        <v/>
      </c>
      <c r="Q73" s="23"/>
      <c r="R73" s="33"/>
      <c r="S73" s="33"/>
      <c r="T73" s="33"/>
      <c r="U73" s="33"/>
      <c r="V73" s="33"/>
      <c r="W73" s="23"/>
      <c r="X73" s="33"/>
      <c r="Y73" s="33"/>
      <c r="Z73" s="33"/>
    </row>
    <row r="74" spans="1:26" s="24" customFormat="1" x14ac:dyDescent="0.2">
      <c r="A74" s="23"/>
      <c r="B74" s="23"/>
      <c r="F74" s="23"/>
      <c r="H74" s="32"/>
      <c r="I74" s="32"/>
      <c r="J74" s="28" t="str">
        <f t="shared" si="1"/>
        <v xml:space="preserve"> </v>
      </c>
      <c r="K74" s="29"/>
      <c r="L74" s="29"/>
      <c r="M74" s="37" t="str">
        <f>IF($L74&gt;0,IF($F74="F",1.11*$L74+VLOOKUP($G74,Ages!$A$3:$AJ$10,32,0),1.35*$L74+VLOOKUP($G74,Ages!$A$12:$AJ$19,32,0)),"")</f>
        <v/>
      </c>
      <c r="N74" s="27"/>
      <c r="O74" s="27"/>
      <c r="P74" s="28" t="str">
        <f>IF(AND(N74&gt;0,O74&gt;0),IF($F74="F",IF(SUM($N74+$O74)&lt;=35,1.33*($N74+$O74)-0.013*POWER(($N74+$O74),2)-2.5,0.546*($N74+$O74)+9.7),1.21*($N74+$O74)-0.008*POWER(($N74+$O74),2)-VLOOKUP($G74,Ages!$A$12:$AJ$19,31,0)),"")</f>
        <v/>
      </c>
      <c r="Q74" s="23"/>
      <c r="R74" s="33"/>
      <c r="S74" s="33"/>
      <c r="T74" s="33"/>
      <c r="U74" s="33"/>
      <c r="V74" s="33"/>
      <c r="W74" s="23"/>
      <c r="X74" s="33"/>
      <c r="Y74" s="33"/>
      <c r="Z74" s="33"/>
    </row>
    <row r="75" spans="1:26" s="24" customFormat="1" x14ac:dyDescent="0.2">
      <c r="A75" s="23"/>
      <c r="B75" s="23"/>
      <c r="F75" s="23"/>
      <c r="H75" s="32"/>
      <c r="I75" s="32"/>
      <c r="J75" s="28" t="str">
        <f t="shared" si="1"/>
        <v xml:space="preserve"> </v>
      </c>
      <c r="K75" s="29"/>
      <c r="L75" s="29"/>
      <c r="M75" s="37" t="str">
        <f>IF($L75&gt;0,IF($F75="F",1.11*$L75+VLOOKUP($G75,Ages!$A$3:$AJ$10,32,0),1.35*$L75+VLOOKUP($G75,Ages!$A$12:$AJ$19,32,0)),"")</f>
        <v/>
      </c>
      <c r="N75" s="27"/>
      <c r="O75" s="27"/>
      <c r="P75" s="28" t="str">
        <f>IF(AND(N75&gt;0,O75&gt;0),IF($F75="F",IF(SUM($N75+$O75)&lt;=35,1.33*($N75+$O75)-0.013*POWER(($N75+$O75),2)-2.5,0.546*($N75+$O75)+9.7),1.21*($N75+$O75)-0.008*POWER(($N75+$O75),2)-VLOOKUP($G75,Ages!$A$12:$AJ$19,31,0)),"")</f>
        <v/>
      </c>
      <c r="Q75" s="23"/>
      <c r="R75" s="33"/>
      <c r="S75" s="33"/>
      <c r="T75" s="33"/>
      <c r="U75" s="33"/>
      <c r="V75" s="33"/>
      <c r="W75" s="23"/>
      <c r="X75" s="33"/>
      <c r="Y75" s="33"/>
      <c r="Z75" s="33"/>
    </row>
    <row r="76" spans="1:26" s="24" customFormat="1" x14ac:dyDescent="0.2">
      <c r="A76" s="23"/>
      <c r="B76" s="23"/>
      <c r="F76" s="23"/>
      <c r="H76" s="32"/>
      <c r="I76" s="32"/>
      <c r="J76" s="28" t="str">
        <f t="shared" si="1"/>
        <v xml:space="preserve"> </v>
      </c>
      <c r="K76" s="29"/>
      <c r="L76" s="29"/>
      <c r="M76" s="37" t="str">
        <f>IF($L76&gt;0,IF($F76="F",1.11*$L76+VLOOKUP($G76,Ages!$A$3:$AJ$10,32,0),1.35*$L76+VLOOKUP($G76,Ages!$A$12:$AJ$19,32,0)),"")</f>
        <v/>
      </c>
      <c r="N76" s="27"/>
      <c r="O76" s="27"/>
      <c r="P76" s="28" t="str">
        <f>IF(AND(N76&gt;0,O76&gt;0),IF($F76="F",IF(SUM($N76+$O76)&lt;=35,1.33*($N76+$O76)-0.013*POWER(($N76+$O76),2)-2.5,0.546*($N76+$O76)+9.7),1.21*($N76+$O76)-0.008*POWER(($N76+$O76),2)-VLOOKUP($G76,Ages!$A$12:$AJ$19,31,0)),"")</f>
        <v/>
      </c>
      <c r="Q76" s="23"/>
      <c r="R76" s="33"/>
      <c r="S76" s="33"/>
      <c r="T76" s="33"/>
      <c r="U76" s="33"/>
      <c r="V76" s="33"/>
      <c r="W76" s="23"/>
      <c r="X76" s="33"/>
      <c r="Y76" s="33"/>
      <c r="Z76" s="33"/>
    </row>
    <row r="77" spans="1:26" s="24" customFormat="1" x14ac:dyDescent="0.2">
      <c r="A77" s="23"/>
      <c r="B77" s="23"/>
      <c r="F77" s="23"/>
      <c r="H77" s="32"/>
      <c r="I77" s="32"/>
      <c r="J77" s="28" t="str">
        <f t="shared" si="1"/>
        <v xml:space="preserve"> </v>
      </c>
      <c r="K77" s="29"/>
      <c r="L77" s="29"/>
      <c r="M77" s="37" t="str">
        <f>IF($L77&gt;0,IF($F77="F",1.11*$L77+VLOOKUP($G77,Ages!$A$3:$AJ$10,32,0),1.35*$L77+VLOOKUP($G77,Ages!$A$12:$AJ$19,32,0)),"")</f>
        <v/>
      </c>
      <c r="N77" s="27"/>
      <c r="O77" s="27"/>
      <c r="P77" s="28" t="str">
        <f>IF(AND(N77&gt;0,O77&gt;0),IF($F77="F",IF(SUM($N77+$O77)&lt;=35,1.33*($N77+$O77)-0.013*POWER(($N77+$O77),2)-2.5,0.546*($N77+$O77)+9.7),1.21*($N77+$O77)-0.008*POWER(($N77+$O77),2)-VLOOKUP($G77,Ages!$A$12:$AJ$19,31,0)),"")</f>
        <v/>
      </c>
      <c r="Q77" s="23"/>
      <c r="R77" s="33"/>
      <c r="S77" s="33"/>
      <c r="T77" s="33"/>
      <c r="U77" s="33"/>
      <c r="V77" s="33"/>
      <c r="W77" s="23"/>
      <c r="X77" s="33"/>
      <c r="Y77" s="33"/>
      <c r="Z77" s="33"/>
    </row>
    <row r="78" spans="1:26" s="24" customFormat="1" x14ac:dyDescent="0.2">
      <c r="A78" s="23"/>
      <c r="B78" s="23"/>
      <c r="F78" s="23"/>
      <c r="H78" s="32"/>
      <c r="I78" s="32"/>
      <c r="J78" s="28" t="str">
        <f t="shared" si="1"/>
        <v xml:space="preserve"> </v>
      </c>
      <c r="K78" s="29"/>
      <c r="L78" s="29"/>
      <c r="M78" s="37" t="str">
        <f>IF($L78&gt;0,IF($F78="F",1.11*$L78+VLOOKUP($G78,Ages!$A$3:$AJ$10,32,0),1.35*$L78+VLOOKUP($G78,Ages!$A$12:$AJ$19,32,0)),"")</f>
        <v/>
      </c>
      <c r="N78" s="27"/>
      <c r="O78" s="27"/>
      <c r="P78" s="28" t="str">
        <f>IF(AND(N78&gt;0,O78&gt;0),IF($F78="F",IF(SUM($N78+$O78)&lt;=35,1.33*($N78+$O78)-0.013*POWER(($N78+$O78),2)-2.5,0.546*($N78+$O78)+9.7),1.21*($N78+$O78)-0.008*POWER(($N78+$O78),2)-VLOOKUP($G78,Ages!$A$12:$AJ$19,31,0)),"")</f>
        <v/>
      </c>
      <c r="Q78" s="23"/>
      <c r="R78" s="33"/>
      <c r="S78" s="33"/>
      <c r="T78" s="33"/>
      <c r="U78" s="33"/>
      <c r="V78" s="33"/>
      <c r="W78" s="23"/>
      <c r="X78" s="33"/>
      <c r="Y78" s="33"/>
      <c r="Z78" s="33"/>
    </row>
    <row r="79" spans="1:26" s="24" customFormat="1" x14ac:dyDescent="0.2">
      <c r="A79" s="23"/>
      <c r="B79" s="23"/>
      <c r="F79" s="23"/>
      <c r="H79" s="32"/>
      <c r="I79" s="32"/>
      <c r="J79" s="28" t="str">
        <f t="shared" si="1"/>
        <v xml:space="preserve"> </v>
      </c>
      <c r="K79" s="29"/>
      <c r="L79" s="29"/>
      <c r="M79" s="37" t="str">
        <f>IF($L79&gt;0,IF($F79="F",1.11*$L79+VLOOKUP($G79,Ages!$A$3:$AJ$10,32,0),1.35*$L79+VLOOKUP($G79,Ages!$A$12:$AJ$19,32,0)),"")</f>
        <v/>
      </c>
      <c r="N79" s="27"/>
      <c r="O79" s="27"/>
      <c r="P79" s="28" t="str">
        <f>IF(AND(N79&gt;0,O79&gt;0),IF($F79="F",IF(SUM($N79+$O79)&lt;=35,1.33*($N79+$O79)-0.013*POWER(($N79+$O79),2)-2.5,0.546*($N79+$O79)+9.7),1.21*($N79+$O79)-0.008*POWER(($N79+$O79),2)-VLOOKUP($G79,Ages!$A$12:$AJ$19,31,0)),"")</f>
        <v/>
      </c>
      <c r="Q79" s="23"/>
      <c r="R79" s="33"/>
      <c r="S79" s="33"/>
      <c r="T79" s="33"/>
      <c r="U79" s="33"/>
      <c r="V79" s="33"/>
      <c r="W79" s="23"/>
      <c r="X79" s="33"/>
      <c r="Y79" s="33"/>
      <c r="Z79" s="33"/>
    </row>
    <row r="80" spans="1:26" s="24" customFormat="1" x14ac:dyDescent="0.2">
      <c r="A80" s="23"/>
      <c r="B80" s="23"/>
      <c r="F80" s="23"/>
      <c r="H80" s="32"/>
      <c r="I80" s="32"/>
      <c r="J80" s="28" t="str">
        <f t="shared" si="1"/>
        <v xml:space="preserve"> </v>
      </c>
      <c r="K80" s="29"/>
      <c r="L80" s="29"/>
      <c r="M80" s="37" t="str">
        <f>IF($L80&gt;0,IF($F80="F",1.11*$L80+VLOOKUP($G80,Ages!$A$3:$AJ$10,32,0),1.35*$L80+VLOOKUP($G80,Ages!$A$12:$AJ$19,32,0)),"")</f>
        <v/>
      </c>
      <c r="N80" s="27"/>
      <c r="O80" s="27"/>
      <c r="P80" s="28" t="str">
        <f>IF(AND(N80&gt;0,O80&gt;0),IF($F80="F",IF(SUM($N80+$O80)&lt;=35,1.33*($N80+$O80)-0.013*POWER(($N80+$O80),2)-2.5,0.546*($N80+$O80)+9.7),1.21*($N80+$O80)-0.008*POWER(($N80+$O80),2)-VLOOKUP($G80,Ages!$A$12:$AJ$19,31,0)),"")</f>
        <v/>
      </c>
      <c r="Q80" s="23"/>
      <c r="R80" s="33"/>
      <c r="S80" s="33"/>
      <c r="T80" s="33"/>
      <c r="U80" s="33"/>
      <c r="V80" s="33"/>
      <c r="W80" s="23"/>
      <c r="X80" s="33"/>
      <c r="Y80" s="33"/>
      <c r="Z80" s="33"/>
    </row>
    <row r="81" spans="1:26" s="24" customFormat="1" x14ac:dyDescent="0.2">
      <c r="A81" s="23"/>
      <c r="B81" s="23"/>
      <c r="F81" s="23"/>
      <c r="H81" s="32"/>
      <c r="I81" s="32"/>
      <c r="J81" s="28" t="str">
        <f t="shared" si="1"/>
        <v xml:space="preserve"> </v>
      </c>
      <c r="K81" s="29"/>
      <c r="L81" s="29"/>
      <c r="M81" s="37" t="str">
        <f>IF($L81&gt;0,IF($F81="F",1.11*$L81+VLOOKUP($G81,Ages!$A$3:$AJ$10,32,0),1.35*$L81+VLOOKUP($G81,Ages!$A$12:$AJ$19,32,0)),"")</f>
        <v/>
      </c>
      <c r="N81" s="27"/>
      <c r="O81" s="27"/>
      <c r="P81" s="28" t="str">
        <f>IF(AND(N81&gt;0,O81&gt;0),IF($F81="F",IF(SUM($N81+$O81)&lt;=35,1.33*($N81+$O81)-0.013*POWER(($N81+$O81),2)-2.5,0.546*($N81+$O81)+9.7),1.21*($N81+$O81)-0.008*POWER(($N81+$O81),2)-VLOOKUP($G81,Ages!$A$12:$AJ$19,31,0)),"")</f>
        <v/>
      </c>
      <c r="Q81" s="23"/>
      <c r="R81" s="33"/>
      <c r="S81" s="33"/>
      <c r="T81" s="33"/>
      <c r="U81" s="33"/>
      <c r="V81" s="33"/>
      <c r="W81" s="23"/>
      <c r="X81" s="33"/>
      <c r="Y81" s="33"/>
      <c r="Z81" s="33"/>
    </row>
    <row r="82" spans="1:26" s="24" customFormat="1" x14ac:dyDescent="0.2">
      <c r="A82" s="23"/>
      <c r="B82" s="23"/>
      <c r="F82" s="23"/>
      <c r="H82" s="32"/>
      <c r="I82" s="32"/>
      <c r="J82" s="28" t="str">
        <f t="shared" si="1"/>
        <v xml:space="preserve"> </v>
      </c>
      <c r="K82" s="29"/>
      <c r="L82" s="29"/>
      <c r="M82" s="37" t="str">
        <f>IF($L82&gt;0,IF($F82="F",1.11*$L82+VLOOKUP($G82,Ages!$A$3:$AJ$10,32,0),1.35*$L82+VLOOKUP($G82,Ages!$A$12:$AJ$19,32,0)),"")</f>
        <v/>
      </c>
      <c r="N82" s="27"/>
      <c r="O82" s="27"/>
      <c r="P82" s="28" t="str">
        <f>IF(AND(N82&gt;0,O82&gt;0),IF($F82="F",IF(SUM($N82+$O82)&lt;=35,1.33*($N82+$O82)-0.013*POWER(($N82+$O82),2)-2.5,0.546*($N82+$O82)+9.7),1.21*($N82+$O82)-0.008*POWER(($N82+$O82),2)-VLOOKUP($G82,Ages!$A$12:$AJ$19,31,0)),"")</f>
        <v/>
      </c>
      <c r="Q82" s="23"/>
      <c r="R82" s="33"/>
      <c r="S82" s="33"/>
      <c r="T82" s="33"/>
      <c r="U82" s="33"/>
      <c r="V82" s="33"/>
      <c r="W82" s="23"/>
      <c r="X82" s="33"/>
      <c r="Y82" s="33"/>
      <c r="Z82" s="33"/>
    </row>
    <row r="83" spans="1:26" s="24" customFormat="1" x14ac:dyDescent="0.2">
      <c r="A83" s="23"/>
      <c r="B83" s="23"/>
      <c r="F83" s="23"/>
      <c r="H83" s="32"/>
      <c r="I83" s="32"/>
      <c r="J83" s="28" t="str">
        <f t="shared" si="1"/>
        <v xml:space="preserve"> </v>
      </c>
      <c r="K83" s="29"/>
      <c r="L83" s="29"/>
      <c r="M83" s="37" t="str">
        <f>IF($L83&gt;0,IF($F83="F",1.11*$L83+VLOOKUP($G83,Ages!$A$3:$AJ$10,32,0),1.35*$L83+VLOOKUP($G83,Ages!$A$12:$AJ$19,32,0)),"")</f>
        <v/>
      </c>
      <c r="N83" s="27"/>
      <c r="O83" s="27"/>
      <c r="P83" s="28" t="str">
        <f>IF(AND(N83&gt;0,O83&gt;0),IF($F83="F",IF(SUM($N83+$O83)&lt;=35,1.33*($N83+$O83)-0.013*POWER(($N83+$O83),2)-2.5,0.546*($N83+$O83)+9.7),1.21*($N83+$O83)-0.008*POWER(($N83+$O83),2)-VLOOKUP($G83,Ages!$A$12:$AJ$19,31,0)),"")</f>
        <v/>
      </c>
      <c r="Q83" s="23"/>
      <c r="R83" s="33"/>
      <c r="S83" s="33"/>
      <c r="T83" s="33"/>
      <c r="U83" s="33"/>
      <c r="V83" s="33"/>
      <c r="W83" s="23"/>
      <c r="X83" s="33"/>
      <c r="Y83" s="33"/>
      <c r="Z83" s="33"/>
    </row>
    <row r="84" spans="1:26" s="24" customFormat="1" x14ac:dyDescent="0.2">
      <c r="A84" s="23"/>
      <c r="B84" s="23"/>
      <c r="F84" s="23"/>
      <c r="H84" s="32"/>
      <c r="I84" s="32"/>
      <c r="J84" s="28" t="str">
        <f t="shared" si="1"/>
        <v xml:space="preserve"> </v>
      </c>
      <c r="K84" s="29"/>
      <c r="L84" s="29"/>
      <c r="M84" s="37" t="str">
        <f>IF($L84&gt;0,IF($F84="F",1.11*$L84+VLOOKUP($G84,Ages!$A$3:$AJ$10,32,0),1.35*$L84+VLOOKUP($G84,Ages!$A$12:$AJ$19,32,0)),"")</f>
        <v/>
      </c>
      <c r="N84" s="27"/>
      <c r="O84" s="27"/>
      <c r="P84" s="28" t="str">
        <f>IF(AND(N84&gt;0,O84&gt;0),IF($F84="F",IF(SUM($N84+$O84)&lt;=35,1.33*($N84+$O84)-0.013*POWER(($N84+$O84),2)-2.5,0.546*($N84+$O84)+9.7),1.21*($N84+$O84)-0.008*POWER(($N84+$O84),2)-VLOOKUP($G84,Ages!$A$12:$AJ$19,31,0)),"")</f>
        <v/>
      </c>
      <c r="Q84" s="23"/>
      <c r="R84" s="33"/>
      <c r="S84" s="33"/>
      <c r="T84" s="33"/>
      <c r="U84" s="33"/>
      <c r="V84" s="33"/>
      <c r="W84" s="23"/>
      <c r="X84" s="33"/>
      <c r="Y84" s="33"/>
      <c r="Z84" s="33"/>
    </row>
    <row r="85" spans="1:26" s="24" customFormat="1" x14ac:dyDescent="0.2">
      <c r="A85" s="23"/>
      <c r="B85" s="23"/>
      <c r="F85" s="23"/>
      <c r="H85" s="32"/>
      <c r="I85" s="32"/>
      <c r="J85" s="28" t="str">
        <f t="shared" si="1"/>
        <v xml:space="preserve"> </v>
      </c>
      <c r="K85" s="29"/>
      <c r="L85" s="29"/>
      <c r="M85" s="37" t="str">
        <f>IF($L85&gt;0,IF($F85="F",1.11*$L85+VLOOKUP($G85,Ages!$A$3:$AJ$10,32,0),1.35*$L85+VLOOKUP($G85,Ages!$A$12:$AJ$19,32,0)),"")</f>
        <v/>
      </c>
      <c r="N85" s="27"/>
      <c r="O85" s="27"/>
      <c r="P85" s="28" t="str">
        <f>IF(AND(N85&gt;0,O85&gt;0),IF($F85="F",IF(SUM($N85+$O85)&lt;=35,1.33*($N85+$O85)-0.013*POWER(($N85+$O85),2)-2.5,0.546*($N85+$O85)+9.7),1.21*($N85+$O85)-0.008*POWER(($N85+$O85),2)-VLOOKUP($G85,Ages!$A$12:$AJ$19,31,0)),"")</f>
        <v/>
      </c>
      <c r="Q85" s="23"/>
      <c r="R85" s="33"/>
      <c r="S85" s="33"/>
      <c r="T85" s="33"/>
      <c r="U85" s="33"/>
      <c r="V85" s="33"/>
      <c r="W85" s="23"/>
      <c r="X85" s="33"/>
      <c r="Y85" s="33"/>
      <c r="Z85" s="33"/>
    </row>
    <row r="86" spans="1:26" s="24" customFormat="1" x14ac:dyDescent="0.2">
      <c r="A86" s="23"/>
      <c r="B86" s="23"/>
      <c r="F86" s="23"/>
      <c r="H86" s="32"/>
      <c r="I86" s="32"/>
      <c r="J86" s="28" t="str">
        <f t="shared" si="1"/>
        <v xml:space="preserve"> </v>
      </c>
      <c r="K86" s="29"/>
      <c r="L86" s="29"/>
      <c r="M86" s="37" t="str">
        <f>IF($L86&gt;0,IF($F86="F",1.11*$L86+VLOOKUP($G86,Ages!$A$3:$AJ$10,32,0),1.35*$L86+VLOOKUP($G86,Ages!$A$12:$AJ$19,32,0)),"")</f>
        <v/>
      </c>
      <c r="N86" s="27"/>
      <c r="O86" s="27"/>
      <c r="P86" s="28" t="str">
        <f>IF(AND(N86&gt;0,O86&gt;0),IF($F86="F",IF(SUM($N86+$O86)&lt;=35,1.33*($N86+$O86)-0.013*POWER(($N86+$O86),2)-2.5,0.546*($N86+$O86)+9.7),1.21*($N86+$O86)-0.008*POWER(($N86+$O86),2)-VLOOKUP($G86,Ages!$A$12:$AJ$19,31,0)),"")</f>
        <v/>
      </c>
      <c r="Q86" s="23"/>
      <c r="R86" s="33"/>
      <c r="S86" s="33"/>
      <c r="T86" s="33"/>
      <c r="U86" s="33"/>
      <c r="V86" s="33"/>
      <c r="W86" s="23"/>
      <c r="X86" s="33"/>
      <c r="Y86" s="33"/>
      <c r="Z86" s="33"/>
    </row>
    <row r="87" spans="1:26" s="24" customFormat="1" x14ac:dyDescent="0.2">
      <c r="A87" s="23"/>
      <c r="B87" s="23"/>
      <c r="F87" s="23"/>
      <c r="H87" s="32"/>
      <c r="I87" s="32"/>
      <c r="J87" s="28" t="str">
        <f t="shared" si="1"/>
        <v xml:space="preserve"> </v>
      </c>
      <c r="K87" s="29"/>
      <c r="L87" s="29"/>
      <c r="M87" s="37" t="str">
        <f>IF($L87&gt;0,IF($F87="F",1.11*$L87+VLOOKUP($G87,Ages!$A$3:$AJ$10,32,0),1.35*$L87+VLOOKUP($G87,Ages!$A$12:$AJ$19,32,0)),"")</f>
        <v/>
      </c>
      <c r="N87" s="27"/>
      <c r="O87" s="27"/>
      <c r="P87" s="28" t="str">
        <f>IF(AND(N87&gt;0,O87&gt;0),IF($F87="F",IF(SUM($N87+$O87)&lt;=35,1.33*($N87+$O87)-0.013*POWER(($N87+$O87),2)-2.5,0.546*($N87+$O87)+9.7),1.21*($N87+$O87)-0.008*POWER(($N87+$O87),2)-VLOOKUP($G87,Ages!$A$12:$AJ$19,31,0)),"")</f>
        <v/>
      </c>
      <c r="Q87" s="23"/>
      <c r="R87" s="33"/>
      <c r="S87" s="33"/>
      <c r="T87" s="33"/>
      <c r="U87" s="33"/>
      <c r="V87" s="33"/>
      <c r="W87" s="23"/>
      <c r="X87" s="33"/>
      <c r="Y87" s="33"/>
      <c r="Z87" s="33"/>
    </row>
    <row r="88" spans="1:26" s="24" customFormat="1" x14ac:dyDescent="0.2">
      <c r="A88" s="23"/>
      <c r="B88" s="23"/>
      <c r="F88" s="23"/>
      <c r="H88" s="32"/>
      <c r="I88" s="32"/>
      <c r="J88" s="28" t="str">
        <f t="shared" si="1"/>
        <v xml:space="preserve"> </v>
      </c>
      <c r="K88" s="29"/>
      <c r="L88" s="29"/>
      <c r="M88" s="37" t="str">
        <f>IF($L88&gt;0,IF($F88="F",1.11*$L88+VLOOKUP($G88,Ages!$A$3:$AJ$10,32,0),1.35*$L88+VLOOKUP($G88,Ages!$A$12:$AJ$19,32,0)),"")</f>
        <v/>
      </c>
      <c r="N88" s="27"/>
      <c r="O88" s="27"/>
      <c r="P88" s="28" t="str">
        <f>IF(AND(N88&gt;0,O88&gt;0),IF($F88="F",IF(SUM($N88+$O88)&lt;=35,1.33*($N88+$O88)-0.013*POWER(($N88+$O88),2)-2.5,0.546*($N88+$O88)+9.7),1.21*($N88+$O88)-0.008*POWER(($N88+$O88),2)-VLOOKUP($G88,Ages!$A$12:$AJ$19,31,0)),"")</f>
        <v/>
      </c>
      <c r="Q88" s="23"/>
      <c r="R88" s="33"/>
      <c r="S88" s="33"/>
      <c r="T88" s="33"/>
      <c r="U88" s="33"/>
      <c r="V88" s="33"/>
      <c r="W88" s="23"/>
      <c r="X88" s="33"/>
      <c r="Y88" s="33"/>
      <c r="Z88" s="33"/>
    </row>
    <row r="89" spans="1:26" s="24" customFormat="1" x14ac:dyDescent="0.2">
      <c r="A89" s="23"/>
      <c r="B89" s="23"/>
      <c r="F89" s="23"/>
      <c r="H89" s="32"/>
      <c r="I89" s="32"/>
      <c r="J89" s="28" t="str">
        <f t="shared" si="1"/>
        <v xml:space="preserve"> </v>
      </c>
      <c r="K89" s="29"/>
      <c r="L89" s="29"/>
      <c r="M89" s="37" t="str">
        <f>IF($L89&gt;0,IF($F89="F",1.11*$L89+VLOOKUP($G89,Ages!$A$3:$AJ$10,32,0),1.35*$L89+VLOOKUP($G89,Ages!$A$12:$AJ$19,32,0)),"")</f>
        <v/>
      </c>
      <c r="N89" s="27"/>
      <c r="O89" s="27"/>
      <c r="P89" s="28" t="str">
        <f>IF(AND(N89&gt;0,O89&gt;0),IF($F89="F",IF(SUM($N89+$O89)&lt;=35,1.33*($N89+$O89)-0.013*POWER(($N89+$O89),2)-2.5,0.546*($N89+$O89)+9.7),1.21*($N89+$O89)-0.008*POWER(($N89+$O89),2)-VLOOKUP($G89,Ages!$A$12:$AJ$19,31,0)),"")</f>
        <v/>
      </c>
      <c r="Q89" s="23"/>
      <c r="R89" s="33"/>
      <c r="S89" s="33"/>
      <c r="T89" s="33"/>
      <c r="U89" s="33"/>
      <c r="V89" s="33"/>
      <c r="W89" s="23"/>
      <c r="X89" s="33"/>
      <c r="Y89" s="33"/>
      <c r="Z89" s="33"/>
    </row>
    <row r="90" spans="1:26" s="24" customFormat="1" x14ac:dyDescent="0.2">
      <c r="A90" s="23"/>
      <c r="B90" s="23"/>
      <c r="F90" s="23"/>
      <c r="H90" s="32"/>
      <c r="I90" s="32"/>
      <c r="J90" s="28" t="str">
        <f t="shared" si="1"/>
        <v xml:space="preserve"> </v>
      </c>
      <c r="K90" s="29"/>
      <c r="L90" s="29"/>
      <c r="M90" s="37" t="str">
        <f>IF($L90&gt;0,IF($F90="F",1.11*$L90+VLOOKUP($G90,Ages!$A$3:$AJ$10,32,0),1.35*$L90+VLOOKUP($G90,Ages!$A$12:$AJ$19,32,0)),"")</f>
        <v/>
      </c>
      <c r="N90" s="27"/>
      <c r="O90" s="27"/>
      <c r="P90" s="28" t="str">
        <f>IF(AND(N90&gt;0,O90&gt;0),IF($F90="F",IF(SUM($N90+$O90)&lt;=35,1.33*($N90+$O90)-0.013*POWER(($N90+$O90),2)-2.5,0.546*($N90+$O90)+9.7),1.21*($N90+$O90)-0.008*POWER(($N90+$O90),2)-VLOOKUP($G90,Ages!$A$12:$AJ$19,31,0)),"")</f>
        <v/>
      </c>
      <c r="Q90" s="23"/>
      <c r="R90" s="33"/>
      <c r="S90" s="33"/>
      <c r="T90" s="33"/>
      <c r="U90" s="33"/>
      <c r="V90" s="33"/>
      <c r="W90" s="23"/>
      <c r="X90" s="33"/>
      <c r="Y90" s="33"/>
      <c r="Z90" s="33"/>
    </row>
    <row r="91" spans="1:26" s="24" customFormat="1" x14ac:dyDescent="0.2">
      <c r="A91" s="23"/>
      <c r="B91" s="23"/>
      <c r="F91" s="23"/>
      <c r="H91" s="32"/>
      <c r="I91" s="32"/>
      <c r="J91" s="28" t="str">
        <f t="shared" si="1"/>
        <v xml:space="preserve"> </v>
      </c>
      <c r="K91" s="29"/>
      <c r="L91" s="29"/>
      <c r="M91" s="37" t="str">
        <f>IF($L91&gt;0,IF($F91="F",1.11*$L91+VLOOKUP($G91,Ages!$A$3:$AJ$10,32,0),1.35*$L91+VLOOKUP($G91,Ages!$A$12:$AJ$19,32,0)),"")</f>
        <v/>
      </c>
      <c r="N91" s="27"/>
      <c r="O91" s="27"/>
      <c r="P91" s="28" t="str">
        <f>IF(AND(N91&gt;0,O91&gt;0),IF($F91="F",IF(SUM($N91+$O91)&lt;=35,1.33*($N91+$O91)-0.013*POWER(($N91+$O91),2)-2.5,0.546*($N91+$O91)+9.7),1.21*($N91+$O91)-0.008*POWER(($N91+$O91),2)-VLOOKUP($G91,Ages!$A$12:$AJ$19,31,0)),"")</f>
        <v/>
      </c>
      <c r="Q91" s="23"/>
      <c r="R91" s="33"/>
      <c r="S91" s="33"/>
      <c r="T91" s="33"/>
      <c r="U91" s="33"/>
      <c r="V91" s="33"/>
      <c r="W91" s="23"/>
      <c r="X91" s="33"/>
      <c r="Y91" s="33"/>
      <c r="Z91" s="33"/>
    </row>
    <row r="92" spans="1:26" s="24" customFormat="1" x14ac:dyDescent="0.2">
      <c r="A92" s="23"/>
      <c r="B92" s="23"/>
      <c r="F92" s="23"/>
      <c r="H92" s="32"/>
      <c r="I92" s="32"/>
      <c r="J92" s="28" t="str">
        <f t="shared" si="1"/>
        <v xml:space="preserve"> </v>
      </c>
      <c r="K92" s="29"/>
      <c r="L92" s="29"/>
      <c r="M92" s="37" t="str">
        <f>IF($L92&gt;0,IF($F92="F",1.11*$L92+VLOOKUP($G92,Ages!$A$3:$AJ$10,32,0),1.35*$L92+VLOOKUP($G92,Ages!$A$12:$AJ$19,32,0)),"")</f>
        <v/>
      </c>
      <c r="N92" s="27"/>
      <c r="O92" s="27"/>
      <c r="P92" s="28" t="str">
        <f>IF(AND(N92&gt;0,O92&gt;0),IF($F92="F",IF(SUM($N92+$O92)&lt;=35,1.33*($N92+$O92)-0.013*POWER(($N92+$O92),2)-2.5,0.546*($N92+$O92)+9.7),1.21*($N92+$O92)-0.008*POWER(($N92+$O92),2)-VLOOKUP($G92,Ages!$A$12:$AJ$19,31,0)),"")</f>
        <v/>
      </c>
      <c r="Q92" s="23"/>
      <c r="R92" s="33"/>
      <c r="S92" s="33"/>
      <c r="T92" s="33"/>
      <c r="U92" s="33"/>
      <c r="V92" s="33"/>
      <c r="W92" s="23"/>
      <c r="X92" s="33"/>
      <c r="Y92" s="33"/>
      <c r="Z92" s="33"/>
    </row>
    <row r="93" spans="1:26" s="24" customFormat="1" x14ac:dyDescent="0.2">
      <c r="A93" s="23"/>
      <c r="B93" s="23"/>
      <c r="F93" s="23"/>
      <c r="H93" s="32"/>
      <c r="I93" s="32"/>
      <c r="J93" s="28" t="str">
        <f t="shared" si="1"/>
        <v xml:space="preserve"> </v>
      </c>
      <c r="K93" s="29"/>
      <c r="L93" s="29"/>
      <c r="M93" s="37" t="str">
        <f>IF($L93&gt;0,IF($F93="F",1.11*$L93+VLOOKUP($G93,Ages!$A$3:$AJ$10,32,0),1.35*$L93+VLOOKUP($G93,Ages!$A$12:$AJ$19,32,0)),"")</f>
        <v/>
      </c>
      <c r="N93" s="27"/>
      <c r="O93" s="27"/>
      <c r="P93" s="28" t="str">
        <f>IF(AND(N93&gt;0,O93&gt;0),IF($F93="F",IF(SUM($N93+$O93)&lt;=35,1.33*($N93+$O93)-0.013*POWER(($N93+$O93),2)-2.5,0.546*($N93+$O93)+9.7),1.21*($N93+$O93)-0.008*POWER(($N93+$O93),2)-VLOOKUP($G93,Ages!$A$12:$AJ$19,31,0)),"")</f>
        <v/>
      </c>
      <c r="Q93" s="23"/>
      <c r="R93" s="33"/>
      <c r="S93" s="33"/>
      <c r="T93" s="33"/>
      <c r="U93" s="33"/>
      <c r="V93" s="33"/>
      <c r="W93" s="23"/>
      <c r="X93" s="33"/>
      <c r="Y93" s="33"/>
      <c r="Z93" s="33"/>
    </row>
    <row r="94" spans="1:26" s="24" customFormat="1" x14ac:dyDescent="0.2">
      <c r="A94" s="23"/>
      <c r="B94" s="23"/>
      <c r="F94" s="23"/>
      <c r="H94" s="32"/>
      <c r="I94" s="32"/>
      <c r="J94" s="28" t="str">
        <f t="shared" si="1"/>
        <v xml:space="preserve"> </v>
      </c>
      <c r="K94" s="29"/>
      <c r="L94" s="29"/>
      <c r="M94" s="37" t="str">
        <f>IF($L94&gt;0,IF($F94="F",1.11*$L94+VLOOKUP($G94,Ages!$A$3:$AJ$10,32,0),1.35*$L94+VLOOKUP($G94,Ages!$A$12:$AJ$19,32,0)),"")</f>
        <v/>
      </c>
      <c r="N94" s="27"/>
      <c r="O94" s="27"/>
      <c r="P94" s="28" t="str">
        <f>IF(AND(N94&gt;0,O94&gt;0),IF($F94="F",IF(SUM($N94+$O94)&lt;=35,1.33*($N94+$O94)-0.013*POWER(($N94+$O94),2)-2.5,0.546*($N94+$O94)+9.7),1.21*($N94+$O94)-0.008*POWER(($N94+$O94),2)-VLOOKUP($G94,Ages!$A$12:$AJ$19,31,0)),"")</f>
        <v/>
      </c>
      <c r="Q94" s="23"/>
      <c r="R94" s="33"/>
      <c r="S94" s="33"/>
      <c r="T94" s="33"/>
      <c r="U94" s="33"/>
      <c r="V94" s="33"/>
      <c r="W94" s="23"/>
      <c r="X94" s="33"/>
      <c r="Y94" s="33"/>
      <c r="Z94" s="33"/>
    </row>
    <row r="95" spans="1:26" s="24" customFormat="1" x14ac:dyDescent="0.2">
      <c r="A95" s="23"/>
      <c r="B95" s="23"/>
      <c r="F95" s="23"/>
      <c r="H95" s="32"/>
      <c r="I95" s="32"/>
      <c r="J95" s="28" t="str">
        <f t="shared" si="1"/>
        <v xml:space="preserve"> </v>
      </c>
      <c r="K95" s="29"/>
      <c r="L95" s="29"/>
      <c r="M95" s="37" t="str">
        <f>IF($L95&gt;0,IF($F95="F",1.11*$L95+VLOOKUP($G95,Ages!$A$3:$AJ$10,32,0),1.35*$L95+VLOOKUP($G95,Ages!$A$12:$AJ$19,32,0)),"")</f>
        <v/>
      </c>
      <c r="N95" s="27"/>
      <c r="O95" s="27"/>
      <c r="P95" s="28" t="str">
        <f>IF(AND(N95&gt;0,O95&gt;0),IF($F95="F",IF(SUM($N95+$O95)&lt;=35,1.33*($N95+$O95)-0.013*POWER(($N95+$O95),2)-2.5,0.546*($N95+$O95)+9.7),1.21*($N95+$O95)-0.008*POWER(($N95+$O95),2)-VLOOKUP($G95,Ages!$A$12:$AJ$19,31,0)),"")</f>
        <v/>
      </c>
      <c r="Q95" s="23"/>
      <c r="R95" s="33"/>
      <c r="S95" s="33"/>
      <c r="T95" s="33"/>
      <c r="U95" s="33"/>
      <c r="V95" s="33"/>
      <c r="W95" s="23"/>
      <c r="X95" s="33"/>
      <c r="Y95" s="33"/>
      <c r="Z95" s="33"/>
    </row>
    <row r="96" spans="1:26" s="24" customFormat="1" x14ac:dyDescent="0.2">
      <c r="A96" s="23"/>
      <c r="B96" s="23"/>
      <c r="F96" s="23"/>
      <c r="H96" s="32"/>
      <c r="I96" s="32"/>
      <c r="J96" s="28" t="str">
        <f t="shared" si="1"/>
        <v xml:space="preserve"> </v>
      </c>
      <c r="K96" s="29"/>
      <c r="L96" s="29"/>
      <c r="M96" s="37" t="str">
        <f>IF($L96&gt;0,IF($F96="F",1.11*$L96+VLOOKUP($G96,Ages!$A$3:$AJ$10,32,0),1.35*$L96+VLOOKUP($G96,Ages!$A$12:$AJ$19,32,0)),"")</f>
        <v/>
      </c>
      <c r="N96" s="27"/>
      <c r="O96" s="27"/>
      <c r="P96" s="28" t="str">
        <f>IF(AND(N96&gt;0,O96&gt;0),IF($F96="F",IF(SUM($N96+$O96)&lt;=35,1.33*($N96+$O96)-0.013*POWER(($N96+$O96),2)-2.5,0.546*($N96+$O96)+9.7),1.21*($N96+$O96)-0.008*POWER(($N96+$O96),2)-VLOOKUP($G96,Ages!$A$12:$AJ$19,31,0)),"")</f>
        <v/>
      </c>
      <c r="Q96" s="23"/>
      <c r="R96" s="33"/>
      <c r="S96" s="33"/>
      <c r="T96" s="33"/>
      <c r="U96" s="33"/>
      <c r="V96" s="33"/>
      <c r="W96" s="23"/>
      <c r="X96" s="33"/>
      <c r="Y96" s="33"/>
      <c r="Z96" s="33"/>
    </row>
    <row r="97" spans="1:26" s="24" customFormat="1" x14ac:dyDescent="0.2">
      <c r="A97" s="23"/>
      <c r="B97" s="23"/>
      <c r="F97" s="23"/>
      <c r="H97" s="32"/>
      <c r="I97" s="32"/>
      <c r="J97" s="28" t="str">
        <f t="shared" si="1"/>
        <v xml:space="preserve"> </v>
      </c>
      <c r="K97" s="29"/>
      <c r="L97" s="29"/>
      <c r="M97" s="37" t="str">
        <f>IF($L97&gt;0,IF($F97="F",1.11*$L97+VLOOKUP($G97,Ages!$A$3:$AJ$10,32,0),1.35*$L97+VLOOKUP($G97,Ages!$A$12:$AJ$19,32,0)),"")</f>
        <v/>
      </c>
      <c r="N97" s="27"/>
      <c r="O97" s="27"/>
      <c r="P97" s="28" t="str">
        <f>IF(AND(N97&gt;0,O97&gt;0),IF($F97="F",IF(SUM($N97+$O97)&lt;=35,1.33*($N97+$O97)-0.013*POWER(($N97+$O97),2)-2.5,0.546*($N97+$O97)+9.7),1.21*($N97+$O97)-0.008*POWER(($N97+$O97),2)-VLOOKUP($G97,Ages!$A$12:$AJ$19,31,0)),"")</f>
        <v/>
      </c>
      <c r="Q97" s="23"/>
      <c r="R97" s="33"/>
      <c r="S97" s="33"/>
      <c r="T97" s="33"/>
      <c r="U97" s="33"/>
      <c r="V97" s="33"/>
      <c r="W97" s="23"/>
      <c r="X97" s="33"/>
      <c r="Y97" s="33"/>
      <c r="Z97" s="33"/>
    </row>
    <row r="98" spans="1:26" s="24" customFormat="1" x14ac:dyDescent="0.2">
      <c r="A98" s="23"/>
      <c r="B98" s="23"/>
      <c r="F98" s="23"/>
      <c r="H98" s="32"/>
      <c r="I98" s="32"/>
      <c r="J98" s="28" t="str">
        <f t="shared" si="1"/>
        <v xml:space="preserve"> </v>
      </c>
      <c r="K98" s="29"/>
      <c r="L98" s="29"/>
      <c r="M98" s="37" t="str">
        <f>IF($L98&gt;0,IF($F98="F",1.11*$L98+VLOOKUP($G98,Ages!$A$3:$AJ$10,32,0),1.35*$L98+VLOOKUP($G98,Ages!$A$12:$AJ$19,32,0)),"")</f>
        <v/>
      </c>
      <c r="N98" s="27"/>
      <c r="O98" s="27"/>
      <c r="P98" s="28" t="str">
        <f>IF(AND(N98&gt;0,O98&gt;0),IF($F98="F",IF(SUM($N98+$O98)&lt;=35,1.33*($N98+$O98)-0.013*POWER(($N98+$O98),2)-2.5,0.546*($N98+$O98)+9.7),1.21*($N98+$O98)-0.008*POWER(($N98+$O98),2)-VLOOKUP($G98,Ages!$A$12:$AJ$19,31,0)),"")</f>
        <v/>
      </c>
      <c r="Q98" s="23"/>
      <c r="R98" s="33"/>
      <c r="S98" s="33"/>
      <c r="T98" s="33"/>
      <c r="U98" s="33"/>
      <c r="V98" s="33"/>
      <c r="W98" s="23"/>
      <c r="X98" s="33"/>
      <c r="Y98" s="33"/>
      <c r="Z98" s="33"/>
    </row>
    <row r="99" spans="1:26" s="24" customFormat="1" x14ac:dyDescent="0.2">
      <c r="A99" s="23"/>
      <c r="B99" s="23"/>
      <c r="F99" s="23"/>
      <c r="H99" s="32"/>
      <c r="I99" s="32"/>
      <c r="J99" s="28" t="str">
        <f t="shared" si="1"/>
        <v xml:space="preserve"> </v>
      </c>
      <c r="K99" s="29"/>
      <c r="L99" s="29"/>
      <c r="M99" s="37" t="str">
        <f>IF($L99&gt;0,IF($F99="F",1.11*$L99+VLOOKUP($G99,Ages!$A$3:$AJ$10,32,0),1.35*$L99+VLOOKUP($G99,Ages!$A$12:$AJ$19,32,0)),"")</f>
        <v/>
      </c>
      <c r="N99" s="27"/>
      <c r="O99" s="27"/>
      <c r="P99" s="28" t="str">
        <f>IF(AND(N99&gt;0,O99&gt;0),IF($F99="F",IF(SUM($N99+$O99)&lt;=35,1.33*($N99+$O99)-0.013*POWER(($N99+$O99),2)-2.5,0.546*($N99+$O99)+9.7),1.21*($N99+$O99)-0.008*POWER(($N99+$O99),2)-VLOOKUP($G99,Ages!$A$12:$AJ$19,31,0)),"")</f>
        <v/>
      </c>
      <c r="Q99" s="23"/>
      <c r="R99" s="33"/>
      <c r="S99" s="33"/>
      <c r="T99" s="33"/>
      <c r="U99" s="33"/>
      <c r="V99" s="33"/>
      <c r="W99" s="23"/>
      <c r="X99" s="33"/>
      <c r="Y99" s="33"/>
      <c r="Z99" s="33"/>
    </row>
    <row r="100" spans="1:26" s="24" customFormat="1" x14ac:dyDescent="0.2">
      <c r="A100" s="23"/>
      <c r="B100" s="23"/>
      <c r="F100" s="23"/>
      <c r="H100" s="32"/>
      <c r="I100" s="32"/>
      <c r="J100" s="28" t="str">
        <f t="shared" si="1"/>
        <v xml:space="preserve"> </v>
      </c>
      <c r="K100" s="29"/>
      <c r="L100" s="29"/>
      <c r="M100" s="37" t="str">
        <f>IF($L100&gt;0,IF($F100="F",1.11*$L100+VLOOKUP($G100,Ages!$A$3:$AJ$10,32,0),1.35*$L100+VLOOKUP($G100,Ages!$A$12:$AJ$19,32,0)),"")</f>
        <v/>
      </c>
      <c r="N100" s="27"/>
      <c r="O100" s="27"/>
      <c r="P100" s="28" t="str">
        <f>IF(AND(N100&gt;0,O100&gt;0),IF($F100="F",IF(SUM($N100+$O100)&lt;=35,1.33*($N100+$O100)-0.013*POWER(($N100+$O100),2)-2.5,0.546*($N100+$O100)+9.7),1.21*($N100+$O100)-0.008*POWER(($N100+$O100),2)-VLOOKUP($G100,Ages!$A$12:$AJ$19,31,0)),"")</f>
        <v/>
      </c>
      <c r="Q100" s="23"/>
      <c r="R100" s="33"/>
      <c r="S100" s="33"/>
      <c r="T100" s="33"/>
      <c r="U100" s="33"/>
      <c r="V100" s="33"/>
      <c r="W100" s="23"/>
      <c r="X100" s="33"/>
      <c r="Y100" s="33"/>
      <c r="Z100" s="33"/>
    </row>
    <row r="101" spans="1:26" s="24" customFormat="1" x14ac:dyDescent="0.2">
      <c r="A101" s="23"/>
      <c r="B101" s="23"/>
      <c r="F101" s="23"/>
      <c r="H101" s="32"/>
      <c r="I101" s="32"/>
      <c r="J101" s="28" t="str">
        <f t="shared" si="1"/>
        <v xml:space="preserve"> </v>
      </c>
      <c r="K101" s="29"/>
      <c r="L101" s="29"/>
      <c r="M101" s="37" t="str">
        <f>IF($L101&gt;0,IF($F101="F",1.11*$L101+VLOOKUP($G101,Ages!$A$3:$AJ$10,32,0),1.35*$L101+VLOOKUP($G101,Ages!$A$12:$AJ$19,32,0)),"")</f>
        <v/>
      </c>
      <c r="N101" s="27"/>
      <c r="O101" s="27"/>
      <c r="P101" s="28" t="str">
        <f>IF(AND(N101&gt;0,O101&gt;0),IF($F101="F",IF(SUM($N101+$O101)&lt;=35,1.33*($N101+$O101)-0.013*POWER(($N101+$O101),2)-2.5,0.546*($N101+$O101)+9.7),1.21*($N101+$O101)-0.008*POWER(($N101+$O101),2)-VLOOKUP($G101,Ages!$A$12:$AJ$19,31,0)),"")</f>
        <v/>
      </c>
      <c r="Q101" s="23"/>
      <c r="R101" s="33"/>
      <c r="S101" s="33"/>
      <c r="T101" s="33"/>
      <c r="U101" s="33"/>
      <c r="V101" s="33"/>
      <c r="W101" s="23"/>
      <c r="X101" s="33"/>
      <c r="Y101" s="33"/>
      <c r="Z101" s="33"/>
    </row>
    <row r="102" spans="1:26" s="24" customFormat="1" x14ac:dyDescent="0.2">
      <c r="A102" s="23"/>
      <c r="B102" s="23"/>
      <c r="F102" s="23"/>
      <c r="H102" s="32"/>
      <c r="I102" s="32"/>
      <c r="J102" s="28" t="str">
        <f t="shared" si="1"/>
        <v xml:space="preserve"> </v>
      </c>
      <c r="K102" s="29"/>
      <c r="L102" s="29"/>
      <c r="M102" s="37" t="str">
        <f>IF($L102&gt;0,IF($F102="F",1.11*$L102+VLOOKUP($G102,Ages!$A$3:$AJ$10,32,0),1.35*$L102+VLOOKUP($G102,Ages!$A$12:$AJ$19,32,0)),"")</f>
        <v/>
      </c>
      <c r="N102" s="27"/>
      <c r="O102" s="27"/>
      <c r="P102" s="28" t="str">
        <f>IF(AND(N102&gt;0,O102&gt;0),IF($F102="F",IF(SUM($N102+$O102)&lt;=35,1.33*($N102+$O102)-0.013*POWER(($N102+$O102),2)-2.5,0.546*($N102+$O102)+9.7),1.21*($N102+$O102)-0.008*POWER(($N102+$O102),2)-VLOOKUP($G102,Ages!$A$12:$AJ$19,31,0)),"")</f>
        <v/>
      </c>
      <c r="Q102" s="23"/>
      <c r="R102" s="33"/>
      <c r="S102" s="33"/>
      <c r="T102" s="33"/>
      <c r="U102" s="33"/>
      <c r="V102" s="33"/>
      <c r="W102" s="23"/>
      <c r="X102" s="33"/>
      <c r="Y102" s="33"/>
      <c r="Z102" s="33"/>
    </row>
    <row r="103" spans="1:26" s="24" customFormat="1" x14ac:dyDescent="0.2">
      <c r="A103" s="23"/>
      <c r="B103" s="23"/>
      <c r="F103" s="23"/>
      <c r="H103" s="32"/>
      <c r="I103" s="32"/>
      <c r="J103" s="28" t="str">
        <f t="shared" si="1"/>
        <v xml:space="preserve"> </v>
      </c>
      <c r="K103" s="29"/>
      <c r="L103" s="29"/>
      <c r="M103" s="37" t="str">
        <f>IF($L103&gt;0,IF($F103="F",1.11*$L103+VLOOKUP($G103,Ages!$A$3:$AJ$10,32,0),1.35*$L103+VLOOKUP($G103,Ages!$A$12:$AJ$19,32,0)),"")</f>
        <v/>
      </c>
      <c r="N103" s="27"/>
      <c r="O103" s="27"/>
      <c r="P103" s="28" t="str">
        <f>IF(AND(N103&gt;0,O103&gt;0),IF($F103="F",IF(SUM($N103+$O103)&lt;=35,1.33*($N103+$O103)-0.013*POWER(($N103+$O103),2)-2.5,0.546*($N103+$O103)+9.7),1.21*($N103+$O103)-0.008*POWER(($N103+$O103),2)-VLOOKUP($G103,Ages!$A$12:$AJ$19,31,0)),"")</f>
        <v/>
      </c>
      <c r="Q103" s="23"/>
      <c r="R103" s="33"/>
      <c r="S103" s="33"/>
      <c r="T103" s="33"/>
      <c r="U103" s="33"/>
      <c r="V103" s="33"/>
      <c r="W103" s="23"/>
      <c r="X103" s="33"/>
      <c r="Y103" s="33"/>
      <c r="Z103" s="33"/>
    </row>
    <row r="104" spans="1:26" s="24" customFormat="1" x14ac:dyDescent="0.2">
      <c r="A104" s="23"/>
      <c r="B104" s="23"/>
      <c r="F104" s="23"/>
      <c r="H104" s="32"/>
      <c r="I104" s="32"/>
      <c r="J104" s="28" t="str">
        <f t="shared" si="1"/>
        <v xml:space="preserve"> </v>
      </c>
      <c r="K104" s="29"/>
      <c r="L104" s="29"/>
      <c r="M104" s="37" t="str">
        <f>IF($L104&gt;0,IF($F104="F",1.11*$L104+VLOOKUP($G104,Ages!$A$3:$AJ$10,32,0),1.35*$L104+VLOOKUP($G104,Ages!$A$12:$AJ$19,32,0)),"")</f>
        <v/>
      </c>
      <c r="N104" s="27"/>
      <c r="O104" s="27"/>
      <c r="P104" s="28" t="str">
        <f>IF(AND(N104&gt;0,O104&gt;0),IF($F104="F",IF(SUM($N104+$O104)&lt;=35,1.33*($N104+$O104)-0.013*POWER(($N104+$O104),2)-2.5,0.546*($N104+$O104)+9.7),1.21*($N104+$O104)-0.008*POWER(($N104+$O104),2)-VLOOKUP($G104,Ages!$A$12:$AJ$19,31,0)),"")</f>
        <v/>
      </c>
      <c r="Q104" s="23"/>
      <c r="R104" s="33"/>
      <c r="S104" s="33"/>
      <c r="T104" s="33"/>
      <c r="U104" s="33"/>
      <c r="V104" s="33"/>
      <c r="W104" s="23"/>
      <c r="X104" s="33"/>
      <c r="Y104" s="33"/>
      <c r="Z104" s="33"/>
    </row>
    <row r="105" spans="1:26" s="24" customFormat="1" x14ac:dyDescent="0.2">
      <c r="A105" s="23"/>
      <c r="B105" s="23"/>
      <c r="F105" s="23"/>
      <c r="H105" s="32"/>
      <c r="I105" s="32"/>
      <c r="J105" s="28" t="str">
        <f t="shared" si="1"/>
        <v xml:space="preserve"> </v>
      </c>
      <c r="K105" s="29"/>
      <c r="L105" s="29"/>
      <c r="M105" s="37" t="str">
        <f>IF($L105&gt;0,IF($F105="F",1.11*$L105+VLOOKUP($G105,Ages!$A$3:$AJ$10,32,0),1.35*$L105+VLOOKUP($G105,Ages!$A$12:$AJ$19,32,0)),"")</f>
        <v/>
      </c>
      <c r="N105" s="27"/>
      <c r="O105" s="27"/>
      <c r="P105" s="28" t="str">
        <f>IF(AND(N105&gt;0,O105&gt;0),IF($F105="F",IF(SUM($N105+$O105)&lt;=35,1.33*($N105+$O105)-0.013*POWER(($N105+$O105),2)-2.5,0.546*($N105+$O105)+9.7),1.21*($N105+$O105)-0.008*POWER(($N105+$O105),2)-VLOOKUP($G105,Ages!$A$12:$AJ$19,31,0)),"")</f>
        <v/>
      </c>
      <c r="Q105" s="23"/>
      <c r="R105" s="33"/>
      <c r="S105" s="33"/>
      <c r="T105" s="33"/>
      <c r="U105" s="33"/>
      <c r="V105" s="33"/>
      <c r="W105" s="23"/>
      <c r="X105" s="33"/>
      <c r="Y105" s="33"/>
      <c r="Z105" s="33"/>
    </row>
    <row r="106" spans="1:26" s="24" customFormat="1" x14ac:dyDescent="0.2">
      <c r="A106" s="23"/>
      <c r="B106" s="23"/>
      <c r="F106" s="23"/>
      <c r="H106" s="32"/>
      <c r="I106" s="32"/>
      <c r="J106" s="28" t="str">
        <f t="shared" si="1"/>
        <v xml:space="preserve"> </v>
      </c>
      <c r="K106" s="29"/>
      <c r="L106" s="29"/>
      <c r="M106" s="37" t="str">
        <f>IF($L106&gt;0,IF($F106="F",1.11*$L106+VLOOKUP($G106,Ages!$A$3:$AJ$10,32,0),1.35*$L106+VLOOKUP($G106,Ages!$A$12:$AJ$19,32,0)),"")</f>
        <v/>
      </c>
      <c r="N106" s="27"/>
      <c r="O106" s="27"/>
      <c r="P106" s="28" t="str">
        <f>IF(AND(N106&gt;0,O106&gt;0),IF($F106="F",IF(SUM($N106+$O106)&lt;=35,1.33*($N106+$O106)-0.013*POWER(($N106+$O106),2)-2.5,0.546*($N106+$O106)+9.7),1.21*($N106+$O106)-0.008*POWER(($N106+$O106),2)-VLOOKUP($G106,Ages!$A$12:$AJ$19,31,0)),"")</f>
        <v/>
      </c>
      <c r="Q106" s="23"/>
      <c r="R106" s="33"/>
      <c r="S106" s="33"/>
      <c r="T106" s="33"/>
      <c r="U106" s="33"/>
      <c r="V106" s="33"/>
      <c r="W106" s="23"/>
      <c r="X106" s="33"/>
      <c r="Y106" s="33"/>
      <c r="Z106" s="33"/>
    </row>
    <row r="107" spans="1:26" s="24" customFormat="1" x14ac:dyDescent="0.2">
      <c r="A107" s="23"/>
      <c r="B107" s="23"/>
      <c r="F107" s="23"/>
      <c r="H107" s="32"/>
      <c r="I107" s="32"/>
      <c r="J107" s="28" t="str">
        <f t="shared" si="1"/>
        <v xml:space="preserve"> </v>
      </c>
      <c r="K107" s="29"/>
      <c r="L107" s="29"/>
      <c r="M107" s="37" t="str">
        <f>IF($L107&gt;0,IF($F107="F",1.11*$L107+VLOOKUP($G107,Ages!$A$3:$AJ$10,32,0),1.35*$L107+VLOOKUP($G107,Ages!$A$12:$AJ$19,32,0)),"")</f>
        <v/>
      </c>
      <c r="N107" s="27"/>
      <c r="O107" s="27"/>
      <c r="P107" s="28" t="str">
        <f>IF(AND(N107&gt;0,O107&gt;0),IF($F107="F",IF(SUM($N107+$O107)&lt;=35,1.33*($N107+$O107)-0.013*POWER(($N107+$O107),2)-2.5,0.546*($N107+$O107)+9.7),1.21*($N107+$O107)-0.008*POWER(($N107+$O107),2)-VLOOKUP($G107,Ages!$A$12:$AJ$19,31,0)),"")</f>
        <v/>
      </c>
      <c r="Q107" s="23"/>
      <c r="R107" s="33"/>
      <c r="S107" s="33"/>
      <c r="T107" s="33"/>
      <c r="U107" s="33"/>
      <c r="V107" s="33"/>
      <c r="W107" s="23"/>
      <c r="X107" s="33"/>
      <c r="Y107" s="33"/>
      <c r="Z107" s="33"/>
    </row>
    <row r="108" spans="1:26" s="24" customFormat="1" x14ac:dyDescent="0.2">
      <c r="A108" s="23"/>
      <c r="B108" s="23"/>
      <c r="F108" s="23"/>
      <c r="H108" s="32"/>
      <c r="I108" s="32"/>
      <c r="J108" s="28" t="str">
        <f t="shared" si="1"/>
        <v xml:space="preserve"> </v>
      </c>
      <c r="K108" s="29"/>
      <c r="L108" s="29"/>
      <c r="M108" s="37" t="str">
        <f>IF($L108&gt;0,IF($F108="F",1.11*$L108+VLOOKUP($G108,Ages!$A$3:$AJ$10,32,0),1.35*$L108+VLOOKUP($G108,Ages!$A$12:$AJ$19,32,0)),"")</f>
        <v/>
      </c>
      <c r="N108" s="27"/>
      <c r="O108" s="27"/>
      <c r="P108" s="28" t="str">
        <f>IF(AND(N108&gt;0,O108&gt;0),IF($F108="F",IF(SUM($N108+$O108)&lt;=35,1.33*($N108+$O108)-0.013*POWER(($N108+$O108),2)-2.5,0.546*($N108+$O108)+9.7),1.21*($N108+$O108)-0.008*POWER(($N108+$O108),2)-VLOOKUP($G108,Ages!$A$12:$AJ$19,31,0)),"")</f>
        <v/>
      </c>
      <c r="Q108" s="23"/>
      <c r="R108" s="33"/>
      <c r="S108" s="33"/>
      <c r="T108" s="33"/>
      <c r="U108" s="33"/>
      <c r="V108" s="33"/>
      <c r="W108" s="23"/>
      <c r="X108" s="33"/>
      <c r="Y108" s="33"/>
      <c r="Z108" s="33"/>
    </row>
    <row r="109" spans="1:26" s="24" customFormat="1" x14ac:dyDescent="0.2">
      <c r="A109" s="23"/>
      <c r="B109" s="23"/>
      <c r="F109" s="23"/>
      <c r="H109" s="32"/>
      <c r="I109" s="32"/>
      <c r="J109" s="28" t="str">
        <f t="shared" si="1"/>
        <v xml:space="preserve"> </v>
      </c>
      <c r="K109" s="29"/>
      <c r="L109" s="29"/>
      <c r="M109" s="37" t="str">
        <f>IF($L109&gt;0,IF($F109="F",1.11*$L109+VLOOKUP($G109,Ages!$A$3:$AJ$10,32,0),1.35*$L109+VLOOKUP($G109,Ages!$A$12:$AJ$19,32,0)),"")</f>
        <v/>
      </c>
      <c r="N109" s="27"/>
      <c r="O109" s="27"/>
      <c r="P109" s="28" t="str">
        <f>IF(AND(N109&gt;0,O109&gt;0),IF($F109="F",IF(SUM($N109+$O109)&lt;=35,1.33*($N109+$O109)-0.013*POWER(($N109+$O109),2)-2.5,0.546*($N109+$O109)+9.7),1.21*($N109+$O109)-0.008*POWER(($N109+$O109),2)-VLOOKUP($G109,Ages!$A$12:$AJ$19,31,0)),"")</f>
        <v/>
      </c>
      <c r="Q109" s="23"/>
      <c r="R109" s="33"/>
      <c r="S109" s="33"/>
      <c r="T109" s="33"/>
      <c r="U109" s="33"/>
      <c r="V109" s="33"/>
      <c r="W109" s="23"/>
      <c r="X109" s="33"/>
      <c r="Y109" s="33"/>
      <c r="Z109" s="33"/>
    </row>
    <row r="110" spans="1:26" s="24" customFormat="1" x14ac:dyDescent="0.2">
      <c r="A110" s="23"/>
      <c r="B110" s="23"/>
      <c r="F110" s="23"/>
      <c r="H110" s="32"/>
      <c r="I110" s="32"/>
      <c r="J110" s="28" t="str">
        <f t="shared" si="1"/>
        <v xml:space="preserve"> </v>
      </c>
      <c r="K110" s="29"/>
      <c r="L110" s="29"/>
      <c r="M110" s="37" t="str">
        <f>IF($L110&gt;0,IF($F110="F",1.11*$L110+VLOOKUP($G110,Ages!$A$3:$AJ$10,32,0),1.35*$L110+VLOOKUP($G110,Ages!$A$12:$AJ$19,32,0)),"")</f>
        <v/>
      </c>
      <c r="N110" s="27"/>
      <c r="O110" s="27"/>
      <c r="P110" s="28" t="str">
        <f>IF(AND(N110&gt;0,O110&gt;0),IF($F110="F",IF(SUM($N110+$O110)&lt;=35,1.33*($N110+$O110)-0.013*POWER(($N110+$O110),2)-2.5,0.546*($N110+$O110)+9.7),1.21*($N110+$O110)-0.008*POWER(($N110+$O110),2)-VLOOKUP($G110,Ages!$A$12:$AJ$19,31,0)),"")</f>
        <v/>
      </c>
      <c r="Q110" s="23"/>
      <c r="R110" s="33"/>
      <c r="S110" s="33"/>
      <c r="T110" s="33"/>
      <c r="U110" s="33"/>
      <c r="V110" s="33"/>
      <c r="W110" s="23"/>
      <c r="X110" s="33"/>
      <c r="Y110" s="33"/>
      <c r="Z110" s="33"/>
    </row>
    <row r="111" spans="1:26" s="24" customFormat="1" x14ac:dyDescent="0.2">
      <c r="A111" s="23"/>
      <c r="B111" s="23"/>
      <c r="F111" s="23"/>
      <c r="H111" s="32"/>
      <c r="I111" s="32"/>
      <c r="J111" s="28" t="str">
        <f t="shared" si="1"/>
        <v xml:space="preserve"> </v>
      </c>
      <c r="K111" s="29"/>
      <c r="L111" s="29"/>
      <c r="M111" s="37" t="str">
        <f>IF($L111&gt;0,IF($F111="F",1.11*$L111+VLOOKUP($G111,Ages!$A$3:$AJ$10,32,0),1.35*$L111+VLOOKUP($G111,Ages!$A$12:$AJ$19,32,0)),"")</f>
        <v/>
      </c>
      <c r="N111" s="27"/>
      <c r="O111" s="27"/>
      <c r="P111" s="28" t="str">
        <f>IF(AND(N111&gt;0,O111&gt;0),IF($F111="F",IF(SUM($N111+$O111)&lt;=35,1.33*($N111+$O111)-0.013*POWER(($N111+$O111),2)-2.5,0.546*($N111+$O111)+9.7),1.21*($N111+$O111)-0.008*POWER(($N111+$O111),2)-VLOOKUP($G111,Ages!$A$12:$AJ$19,31,0)),"")</f>
        <v/>
      </c>
      <c r="Q111" s="23"/>
      <c r="R111" s="33"/>
      <c r="S111" s="33"/>
      <c r="T111" s="33"/>
      <c r="U111" s="33"/>
      <c r="V111" s="33"/>
      <c r="W111" s="23"/>
      <c r="X111" s="33"/>
      <c r="Y111" s="33"/>
      <c r="Z111" s="33"/>
    </row>
    <row r="112" spans="1:26" s="24" customFormat="1" x14ac:dyDescent="0.2">
      <c r="A112" s="23"/>
      <c r="B112" s="23"/>
      <c r="F112" s="23"/>
      <c r="H112" s="32"/>
      <c r="I112" s="32"/>
      <c r="J112" s="28" t="str">
        <f t="shared" si="1"/>
        <v xml:space="preserve"> </v>
      </c>
      <c r="K112" s="29"/>
      <c r="L112" s="29"/>
      <c r="M112" s="37" t="str">
        <f>IF($L112&gt;0,IF($F112="F",1.11*$L112+VLOOKUP($G112,Ages!$A$3:$AJ$10,32,0),1.35*$L112+VLOOKUP($G112,Ages!$A$12:$AJ$19,32,0)),"")</f>
        <v/>
      </c>
      <c r="N112" s="27"/>
      <c r="O112" s="27"/>
      <c r="P112" s="28" t="str">
        <f>IF(AND(N112&gt;0,O112&gt;0),IF($F112="F",IF(SUM($N112+$O112)&lt;=35,1.33*($N112+$O112)-0.013*POWER(($N112+$O112),2)-2.5,0.546*($N112+$O112)+9.7),1.21*($N112+$O112)-0.008*POWER(($N112+$O112),2)-VLOOKUP($G112,Ages!$A$12:$AJ$19,31,0)),"")</f>
        <v/>
      </c>
      <c r="Q112" s="23"/>
      <c r="R112" s="33"/>
      <c r="S112" s="33"/>
      <c r="T112" s="33"/>
      <c r="U112" s="33"/>
      <c r="V112" s="33"/>
      <c r="W112" s="23"/>
      <c r="X112" s="33"/>
      <c r="Y112" s="33"/>
      <c r="Z112" s="33"/>
    </row>
    <row r="113" spans="1:26" s="24" customFormat="1" x14ac:dyDescent="0.2">
      <c r="A113" s="23"/>
      <c r="B113" s="23"/>
      <c r="F113" s="23"/>
      <c r="H113" s="32"/>
      <c r="I113" s="32"/>
      <c r="J113" s="28" t="str">
        <f t="shared" si="1"/>
        <v xml:space="preserve"> </v>
      </c>
      <c r="K113" s="29"/>
      <c r="L113" s="29"/>
      <c r="M113" s="37" t="str">
        <f>IF($L113&gt;0,IF($F113="F",1.11*$L113+VLOOKUP($G113,Ages!$A$3:$AJ$10,32,0),1.35*$L113+VLOOKUP($G113,Ages!$A$12:$AJ$19,32,0)),"")</f>
        <v/>
      </c>
      <c r="N113" s="27"/>
      <c r="O113" s="27"/>
      <c r="P113" s="28" t="str">
        <f>IF(AND(N113&gt;0,O113&gt;0),IF($F113="F",IF(SUM($N113+$O113)&lt;=35,1.33*($N113+$O113)-0.013*POWER(($N113+$O113),2)-2.5,0.546*($N113+$O113)+9.7),1.21*($N113+$O113)-0.008*POWER(($N113+$O113),2)-VLOOKUP($G113,Ages!$A$12:$AJ$19,31,0)),"")</f>
        <v/>
      </c>
      <c r="Q113" s="23"/>
      <c r="R113" s="33"/>
      <c r="S113" s="33"/>
      <c r="T113" s="33"/>
      <c r="U113" s="33"/>
      <c r="V113" s="33"/>
      <c r="W113" s="23"/>
      <c r="X113" s="33"/>
      <c r="Y113" s="33"/>
      <c r="Z113" s="33"/>
    </row>
    <row r="114" spans="1:26" s="24" customFormat="1" x14ac:dyDescent="0.2">
      <c r="A114" s="23"/>
      <c r="B114" s="23"/>
      <c r="F114" s="23"/>
      <c r="H114" s="32"/>
      <c r="I114" s="32"/>
      <c r="J114" s="28" t="str">
        <f t="shared" si="1"/>
        <v xml:space="preserve"> </v>
      </c>
      <c r="K114" s="29"/>
      <c r="L114" s="29"/>
      <c r="M114" s="37" t="str">
        <f>IF($L114&gt;0,IF($F114="F",1.11*$L114+VLOOKUP($G114,Ages!$A$3:$AJ$10,32,0),1.35*$L114+VLOOKUP($G114,Ages!$A$12:$AJ$19,32,0)),"")</f>
        <v/>
      </c>
      <c r="N114" s="27"/>
      <c r="O114" s="27"/>
      <c r="P114" s="28" t="str">
        <f>IF(AND(N114&gt;0,O114&gt;0),IF($F114="F",IF(SUM($N114+$O114)&lt;=35,1.33*($N114+$O114)-0.013*POWER(($N114+$O114),2)-2.5,0.546*($N114+$O114)+9.7),1.21*($N114+$O114)-0.008*POWER(($N114+$O114),2)-VLOOKUP($G114,Ages!$A$12:$AJ$19,31,0)),"")</f>
        <v/>
      </c>
      <c r="Q114" s="23"/>
      <c r="R114" s="33"/>
      <c r="S114" s="33"/>
      <c r="T114" s="33"/>
      <c r="U114" s="33"/>
      <c r="V114" s="33"/>
      <c r="W114" s="23"/>
      <c r="X114" s="33"/>
      <c r="Y114" s="33"/>
      <c r="Z114" s="33"/>
    </row>
    <row r="115" spans="1:26" s="24" customFormat="1" x14ac:dyDescent="0.2">
      <c r="A115" s="23"/>
      <c r="B115" s="23"/>
      <c r="F115" s="23"/>
      <c r="H115" s="32"/>
      <c r="I115" s="32"/>
      <c r="J115" s="28" t="str">
        <f t="shared" si="1"/>
        <v xml:space="preserve"> </v>
      </c>
      <c r="K115" s="29"/>
      <c r="L115" s="29"/>
      <c r="M115" s="37" t="str">
        <f>IF($L115&gt;0,IF($F115="F",1.11*$L115+VLOOKUP($G115,Ages!$A$3:$AJ$10,32,0),1.35*$L115+VLOOKUP($G115,Ages!$A$12:$AJ$19,32,0)),"")</f>
        <v/>
      </c>
      <c r="N115" s="27"/>
      <c r="O115" s="27"/>
      <c r="P115" s="28" t="str">
        <f>IF(AND(N115&gt;0,O115&gt;0),IF($F115="F",IF(SUM($N115+$O115)&lt;=35,1.33*($N115+$O115)-0.013*POWER(($N115+$O115),2)-2.5,0.546*($N115+$O115)+9.7),1.21*($N115+$O115)-0.008*POWER(($N115+$O115),2)-VLOOKUP($G115,Ages!$A$12:$AJ$19,31,0)),"")</f>
        <v/>
      </c>
      <c r="Q115" s="23"/>
      <c r="R115" s="33"/>
      <c r="S115" s="33"/>
      <c r="T115" s="33"/>
      <c r="U115" s="33"/>
      <c r="V115" s="33"/>
      <c r="W115" s="23"/>
      <c r="X115" s="33"/>
      <c r="Y115" s="33"/>
      <c r="Z115" s="33"/>
    </row>
    <row r="116" spans="1:26" s="24" customFormat="1" x14ac:dyDescent="0.2">
      <c r="A116" s="23"/>
      <c r="B116" s="23"/>
      <c r="F116" s="23"/>
      <c r="H116" s="32"/>
      <c r="I116" s="32"/>
      <c r="J116" s="28" t="str">
        <f t="shared" si="1"/>
        <v xml:space="preserve"> </v>
      </c>
      <c r="K116" s="29"/>
      <c r="L116" s="29"/>
      <c r="M116" s="37" t="str">
        <f>IF($L116&gt;0,IF($F116="F",1.11*$L116+VLOOKUP($G116,Ages!$A$3:$AJ$10,32,0),1.35*$L116+VLOOKUP($G116,Ages!$A$12:$AJ$19,32,0)),"")</f>
        <v/>
      </c>
      <c r="N116" s="27"/>
      <c r="O116" s="27"/>
      <c r="P116" s="28" t="str">
        <f>IF(AND(N116&gt;0,O116&gt;0),IF($F116="F",IF(SUM($N116+$O116)&lt;=35,1.33*($N116+$O116)-0.013*POWER(($N116+$O116),2)-2.5,0.546*($N116+$O116)+9.7),1.21*($N116+$O116)-0.008*POWER(($N116+$O116),2)-VLOOKUP($G116,Ages!$A$12:$AJ$19,31,0)),"")</f>
        <v/>
      </c>
      <c r="Q116" s="23"/>
      <c r="R116" s="33"/>
      <c r="S116" s="33"/>
      <c r="T116" s="33"/>
      <c r="U116" s="33"/>
      <c r="V116" s="33"/>
      <c r="W116" s="23"/>
      <c r="X116" s="33"/>
      <c r="Y116" s="33"/>
      <c r="Z116" s="33"/>
    </row>
    <row r="117" spans="1:26" s="24" customFormat="1" x14ac:dyDescent="0.2">
      <c r="A117" s="23"/>
      <c r="B117" s="23"/>
      <c r="F117" s="23"/>
      <c r="H117" s="32"/>
      <c r="I117" s="32"/>
      <c r="J117" s="28" t="str">
        <f t="shared" si="1"/>
        <v xml:space="preserve"> </v>
      </c>
      <c r="K117" s="29"/>
      <c r="L117" s="29"/>
      <c r="M117" s="37" t="str">
        <f>IF($L117&gt;0,IF($F117="F",1.11*$L117+VLOOKUP($G117,Ages!$A$3:$AJ$10,32,0),1.35*$L117+VLOOKUP($G117,Ages!$A$12:$AJ$19,32,0)),"")</f>
        <v/>
      </c>
      <c r="N117" s="27"/>
      <c r="O117" s="27"/>
      <c r="P117" s="28" t="str">
        <f>IF(AND(N117&gt;0,O117&gt;0),IF($F117="F",IF(SUM($N117+$O117)&lt;=35,1.33*($N117+$O117)-0.013*POWER(($N117+$O117),2)-2.5,0.546*($N117+$O117)+9.7),1.21*($N117+$O117)-0.008*POWER(($N117+$O117),2)-VLOOKUP($G117,Ages!$A$12:$AJ$19,31,0)),"")</f>
        <v/>
      </c>
      <c r="Q117" s="23"/>
      <c r="R117" s="33"/>
      <c r="S117" s="33"/>
      <c r="T117" s="33"/>
      <c r="U117" s="33"/>
      <c r="V117" s="33"/>
      <c r="W117" s="23"/>
      <c r="X117" s="33"/>
      <c r="Y117" s="33"/>
      <c r="Z117" s="33"/>
    </row>
    <row r="118" spans="1:26" s="24" customFormat="1" x14ac:dyDescent="0.2">
      <c r="A118" s="23"/>
      <c r="B118" s="23"/>
      <c r="F118" s="23"/>
      <c r="H118" s="32"/>
      <c r="I118" s="32"/>
      <c r="J118" s="28" t="str">
        <f t="shared" si="1"/>
        <v xml:space="preserve"> </v>
      </c>
      <c r="K118" s="29"/>
      <c r="L118" s="29"/>
      <c r="M118" s="37" t="str">
        <f>IF($L118&gt;0,IF($F118="F",1.11*$L118+VLOOKUP($G118,Ages!$A$3:$AJ$10,32,0),1.35*$L118+VLOOKUP($G118,Ages!$A$12:$AJ$19,32,0)),"")</f>
        <v/>
      </c>
      <c r="N118" s="27"/>
      <c r="O118" s="27"/>
      <c r="P118" s="28" t="str">
        <f>IF(AND(N118&gt;0,O118&gt;0),IF($F118="F",IF(SUM($N118+$O118)&lt;=35,1.33*($N118+$O118)-0.013*POWER(($N118+$O118),2)-2.5,0.546*($N118+$O118)+9.7),1.21*($N118+$O118)-0.008*POWER(($N118+$O118),2)-VLOOKUP($G118,Ages!$A$12:$AJ$19,31,0)),"")</f>
        <v/>
      </c>
      <c r="Q118" s="23"/>
      <c r="R118" s="33"/>
      <c r="S118" s="33"/>
      <c r="T118" s="33"/>
      <c r="U118" s="33"/>
      <c r="V118" s="33"/>
      <c r="W118" s="23"/>
      <c r="X118" s="33"/>
      <c r="Y118" s="33"/>
      <c r="Z118" s="33"/>
    </row>
    <row r="119" spans="1:26" s="24" customFormat="1" x14ac:dyDescent="0.2">
      <c r="A119" s="23"/>
      <c r="B119" s="23"/>
      <c r="F119" s="23"/>
      <c r="H119" s="32"/>
      <c r="I119" s="32"/>
      <c r="J119" s="28" t="str">
        <f t="shared" si="1"/>
        <v xml:space="preserve"> </v>
      </c>
      <c r="K119" s="29"/>
      <c r="L119" s="29"/>
      <c r="M119" s="37" t="str">
        <f>IF($L119&gt;0,IF($F119="F",1.11*$L119+VLOOKUP($G119,Ages!$A$3:$AJ$10,32,0),1.35*$L119+VLOOKUP($G119,Ages!$A$12:$AJ$19,32,0)),"")</f>
        <v/>
      </c>
      <c r="N119" s="27"/>
      <c r="O119" s="27"/>
      <c r="P119" s="28" t="str">
        <f>IF(AND(N119&gt;0,O119&gt;0),IF($F119="F",IF(SUM($N119+$O119)&lt;=35,1.33*($N119+$O119)-0.013*POWER(($N119+$O119),2)-2.5,0.546*($N119+$O119)+9.7),1.21*($N119+$O119)-0.008*POWER(($N119+$O119),2)-VLOOKUP($G119,Ages!$A$12:$AJ$19,31,0)),"")</f>
        <v/>
      </c>
      <c r="Q119" s="23"/>
      <c r="R119" s="33"/>
      <c r="S119" s="33"/>
      <c r="T119" s="33"/>
      <c r="U119" s="33"/>
      <c r="V119" s="33"/>
      <c r="W119" s="23"/>
      <c r="X119" s="33"/>
      <c r="Y119" s="33"/>
      <c r="Z119" s="33"/>
    </row>
    <row r="120" spans="1:26" s="24" customFormat="1" x14ac:dyDescent="0.2">
      <c r="A120" s="23"/>
      <c r="B120" s="23"/>
      <c r="F120" s="23"/>
      <c r="H120" s="32"/>
      <c r="I120" s="32"/>
      <c r="J120" s="28" t="str">
        <f t="shared" si="1"/>
        <v xml:space="preserve"> </v>
      </c>
      <c r="K120" s="29"/>
      <c r="L120" s="29"/>
      <c r="M120" s="37" t="str">
        <f>IF($L120&gt;0,IF($F120="F",1.11*$L120+VLOOKUP($G120,Ages!$A$3:$AJ$10,32,0),1.35*$L120+VLOOKUP($G120,Ages!$A$12:$AJ$19,32,0)),"")</f>
        <v/>
      </c>
      <c r="N120" s="27"/>
      <c r="O120" s="27"/>
      <c r="P120" s="28" t="str">
        <f>IF(AND(N120&gt;0,O120&gt;0),IF($F120="F",IF(SUM($N120+$O120)&lt;=35,1.33*($N120+$O120)-0.013*POWER(($N120+$O120),2)-2.5,0.546*($N120+$O120)+9.7),1.21*($N120+$O120)-0.008*POWER(($N120+$O120),2)-VLOOKUP($G120,Ages!$A$12:$AJ$19,31,0)),"")</f>
        <v/>
      </c>
      <c r="Q120" s="23"/>
      <c r="R120" s="33"/>
      <c r="S120" s="33"/>
      <c r="T120" s="33"/>
      <c r="U120" s="33"/>
      <c r="V120" s="33"/>
      <c r="W120" s="23"/>
      <c r="X120" s="33"/>
      <c r="Y120" s="33"/>
      <c r="Z120" s="33"/>
    </row>
    <row r="121" spans="1:26" s="24" customFormat="1" x14ac:dyDescent="0.2">
      <c r="A121" s="23"/>
      <c r="B121" s="23"/>
      <c r="F121" s="23"/>
      <c r="H121" s="32"/>
      <c r="I121" s="32"/>
      <c r="J121" s="28" t="str">
        <f t="shared" si="1"/>
        <v xml:space="preserve"> </v>
      </c>
      <c r="K121" s="29"/>
      <c r="L121" s="29"/>
      <c r="M121" s="37" t="str">
        <f>IF($L121&gt;0,IF($F121="F",1.11*$L121+VLOOKUP($G121,Ages!$A$3:$AJ$10,32,0),1.35*$L121+VLOOKUP($G121,Ages!$A$12:$AJ$19,32,0)),"")</f>
        <v/>
      </c>
      <c r="N121" s="27"/>
      <c r="O121" s="27"/>
      <c r="P121" s="28" t="str">
        <f>IF(AND(N121&gt;0,O121&gt;0),IF($F121="F",IF(SUM($N121+$O121)&lt;=35,1.33*($N121+$O121)-0.013*POWER(($N121+$O121),2)-2.5,0.546*($N121+$O121)+9.7),1.21*($N121+$O121)-0.008*POWER(($N121+$O121),2)-VLOOKUP($G121,Ages!$A$12:$AJ$19,31,0)),"")</f>
        <v/>
      </c>
      <c r="Q121" s="23"/>
      <c r="R121" s="33"/>
      <c r="S121" s="33"/>
      <c r="T121" s="33"/>
      <c r="U121" s="33"/>
      <c r="V121" s="33"/>
      <c r="W121" s="23"/>
      <c r="X121" s="33"/>
      <c r="Y121" s="33"/>
      <c r="Z121" s="33"/>
    </row>
    <row r="122" spans="1:26" s="24" customFormat="1" x14ac:dyDescent="0.2">
      <c r="A122" s="23"/>
      <c r="B122" s="23"/>
      <c r="F122" s="23"/>
      <c r="H122" s="32"/>
      <c r="I122" s="32"/>
      <c r="J122" s="28" t="str">
        <f t="shared" si="1"/>
        <v xml:space="preserve"> </v>
      </c>
      <c r="K122" s="29"/>
      <c r="L122" s="29"/>
      <c r="M122" s="37" t="str">
        <f>IF($L122&gt;0,IF($F122="F",1.11*$L122+VLOOKUP($G122,Ages!$A$3:$AJ$10,32,0),1.35*$L122+VLOOKUP($G122,Ages!$A$12:$AJ$19,32,0)),"")</f>
        <v/>
      </c>
      <c r="N122" s="27"/>
      <c r="O122" s="27"/>
      <c r="P122" s="28" t="str">
        <f>IF(AND(N122&gt;0,O122&gt;0),IF($F122="F",IF(SUM($N122+$O122)&lt;=35,1.33*($N122+$O122)-0.013*POWER(($N122+$O122),2)-2.5,0.546*($N122+$O122)+9.7),1.21*($N122+$O122)-0.008*POWER(($N122+$O122),2)-VLOOKUP($G122,Ages!$A$12:$AJ$19,31,0)),"")</f>
        <v/>
      </c>
      <c r="Q122" s="23"/>
      <c r="R122" s="33"/>
      <c r="S122" s="33"/>
      <c r="T122" s="33"/>
      <c r="U122" s="33"/>
      <c r="V122" s="33"/>
      <c r="W122" s="23"/>
      <c r="X122" s="33"/>
      <c r="Y122" s="33"/>
      <c r="Z122" s="33"/>
    </row>
    <row r="123" spans="1:26" s="24" customFormat="1" x14ac:dyDescent="0.2">
      <c r="A123" s="23"/>
      <c r="B123" s="23"/>
      <c r="F123" s="23"/>
      <c r="H123" s="32"/>
      <c r="I123" s="32"/>
      <c r="J123" s="28" t="str">
        <f t="shared" si="1"/>
        <v xml:space="preserve"> </v>
      </c>
      <c r="K123" s="29"/>
      <c r="L123" s="29"/>
      <c r="M123" s="37" t="str">
        <f>IF($L123&gt;0,IF($F123="F",1.11*$L123+VLOOKUP($G123,Ages!$A$3:$AJ$10,32,0),1.35*$L123+VLOOKUP($G123,Ages!$A$12:$AJ$19,32,0)),"")</f>
        <v/>
      </c>
      <c r="N123" s="27"/>
      <c r="O123" s="27"/>
      <c r="P123" s="28" t="str">
        <f>IF(AND(N123&gt;0,O123&gt;0),IF($F123="F",IF(SUM($N123+$O123)&lt;=35,1.33*($N123+$O123)-0.013*POWER(($N123+$O123),2)-2.5,0.546*($N123+$O123)+9.7),1.21*($N123+$O123)-0.008*POWER(($N123+$O123),2)-VLOOKUP($G123,Ages!$A$12:$AJ$19,31,0)),"")</f>
        <v/>
      </c>
      <c r="Q123" s="23"/>
      <c r="R123" s="33"/>
      <c r="S123" s="33"/>
      <c r="T123" s="33"/>
      <c r="U123" s="33"/>
      <c r="V123" s="33"/>
      <c r="W123" s="23"/>
      <c r="X123" s="33"/>
      <c r="Y123" s="33"/>
      <c r="Z123" s="33"/>
    </row>
    <row r="124" spans="1:26" s="24" customFormat="1" x14ac:dyDescent="0.2">
      <c r="A124" s="23"/>
      <c r="B124" s="23"/>
      <c r="F124" s="23"/>
      <c r="H124" s="32"/>
      <c r="I124" s="32"/>
      <c r="J124" s="28" t="str">
        <f t="shared" si="1"/>
        <v xml:space="preserve"> </v>
      </c>
      <c r="K124" s="29"/>
      <c r="L124" s="29"/>
      <c r="M124" s="37" t="str">
        <f>IF($L124&gt;0,IF($F124="F",1.11*$L124+VLOOKUP($G124,Ages!$A$3:$AJ$10,32,0),1.35*$L124+VLOOKUP($G124,Ages!$A$12:$AJ$19,32,0)),"")</f>
        <v/>
      </c>
      <c r="N124" s="27"/>
      <c r="O124" s="27"/>
      <c r="P124" s="28" t="str">
        <f>IF(AND(N124&gt;0,O124&gt;0),IF($F124="F",IF(SUM($N124+$O124)&lt;=35,1.33*($N124+$O124)-0.013*POWER(($N124+$O124),2)-2.5,0.546*($N124+$O124)+9.7),1.21*($N124+$O124)-0.008*POWER(($N124+$O124),2)-VLOOKUP($G124,Ages!$A$12:$AJ$19,31,0)),"")</f>
        <v/>
      </c>
      <c r="Q124" s="23"/>
      <c r="R124" s="33"/>
      <c r="S124" s="33"/>
      <c r="T124" s="33"/>
      <c r="U124" s="33"/>
      <c r="V124" s="33"/>
      <c r="W124" s="23"/>
      <c r="X124" s="33"/>
      <c r="Y124" s="33"/>
      <c r="Z124" s="33"/>
    </row>
    <row r="125" spans="1:26" s="24" customFormat="1" x14ac:dyDescent="0.2">
      <c r="A125" s="23"/>
      <c r="B125" s="23"/>
      <c r="F125" s="23"/>
      <c r="H125" s="32"/>
      <c r="I125" s="32"/>
      <c r="J125" s="28" t="str">
        <f t="shared" si="1"/>
        <v xml:space="preserve"> </v>
      </c>
      <c r="K125" s="29"/>
      <c r="L125" s="29"/>
      <c r="M125" s="37" t="str">
        <f>IF($L125&gt;0,IF($F125="F",1.11*$L125+VLOOKUP($G125,Ages!$A$3:$AJ$10,32,0),1.35*$L125+VLOOKUP($G125,Ages!$A$12:$AJ$19,32,0)),"")</f>
        <v/>
      </c>
      <c r="N125" s="27"/>
      <c r="O125" s="27"/>
      <c r="P125" s="28" t="str">
        <f>IF(AND(N125&gt;0,O125&gt;0),IF($F125="F",IF(SUM($N125+$O125)&lt;=35,1.33*($N125+$O125)-0.013*POWER(($N125+$O125),2)-2.5,0.546*($N125+$O125)+9.7),1.21*($N125+$O125)-0.008*POWER(($N125+$O125),2)-VLOOKUP($G125,Ages!$A$12:$AJ$19,31,0)),"")</f>
        <v/>
      </c>
      <c r="Q125" s="23"/>
      <c r="R125" s="33"/>
      <c r="S125" s="33"/>
      <c r="T125" s="33"/>
      <c r="U125" s="33"/>
      <c r="V125" s="33"/>
      <c r="W125" s="23"/>
      <c r="X125" s="33"/>
      <c r="Y125" s="33"/>
      <c r="Z125" s="33"/>
    </row>
    <row r="126" spans="1:26" s="24" customFormat="1" x14ac:dyDescent="0.2">
      <c r="A126" s="23"/>
      <c r="B126" s="23"/>
      <c r="F126" s="23"/>
      <c r="H126" s="32"/>
      <c r="I126" s="32"/>
      <c r="J126" s="28" t="str">
        <f t="shared" si="1"/>
        <v xml:space="preserve"> </v>
      </c>
      <c r="K126" s="29"/>
      <c r="L126" s="29"/>
      <c r="M126" s="37" t="str">
        <f>IF($L126&gt;0,IF($F126="F",1.11*$L126+VLOOKUP($G126,Ages!$A$3:$AJ$10,32,0),1.35*$L126+VLOOKUP($G126,Ages!$A$12:$AJ$19,32,0)),"")</f>
        <v/>
      </c>
      <c r="N126" s="27"/>
      <c r="O126" s="27"/>
      <c r="P126" s="28" t="str">
        <f>IF(AND(N126&gt;0,O126&gt;0),IF($F126="F",IF(SUM($N126+$O126)&lt;=35,1.33*($N126+$O126)-0.013*POWER(($N126+$O126),2)-2.5,0.546*($N126+$O126)+9.7),1.21*($N126+$O126)-0.008*POWER(($N126+$O126),2)-VLOOKUP($G126,Ages!$A$12:$AJ$19,31,0)),"")</f>
        <v/>
      </c>
      <c r="Q126" s="23"/>
      <c r="R126" s="33"/>
      <c r="S126" s="33"/>
      <c r="T126" s="33"/>
      <c r="U126" s="33"/>
      <c r="V126" s="33"/>
      <c r="W126" s="23"/>
      <c r="X126" s="33"/>
      <c r="Y126" s="33"/>
      <c r="Z126" s="33"/>
    </row>
    <row r="127" spans="1:26" s="24" customFormat="1" x14ac:dyDescent="0.2">
      <c r="A127" s="23"/>
      <c r="B127" s="23"/>
      <c r="F127" s="23"/>
      <c r="H127" s="32"/>
      <c r="I127" s="32"/>
      <c r="J127" s="28" t="str">
        <f t="shared" si="1"/>
        <v xml:space="preserve"> </v>
      </c>
      <c r="K127" s="29"/>
      <c r="L127" s="29"/>
      <c r="M127" s="37" t="str">
        <f>IF($L127&gt;0,IF($F127="F",1.11*$L127+VLOOKUP($G127,Ages!$A$3:$AJ$10,32,0),1.35*$L127+VLOOKUP($G127,Ages!$A$12:$AJ$19,32,0)),"")</f>
        <v/>
      </c>
      <c r="N127" s="27"/>
      <c r="O127" s="27"/>
      <c r="P127" s="28" t="str">
        <f>IF(AND(N127&gt;0,O127&gt;0),IF($F127="F",IF(SUM($N127+$O127)&lt;=35,1.33*($N127+$O127)-0.013*POWER(($N127+$O127),2)-2.5,0.546*($N127+$O127)+9.7),1.21*($N127+$O127)-0.008*POWER(($N127+$O127),2)-VLOOKUP($G127,Ages!$A$12:$AJ$19,31,0)),"")</f>
        <v/>
      </c>
      <c r="Q127" s="23"/>
      <c r="R127" s="33"/>
      <c r="S127" s="33"/>
      <c r="T127" s="33"/>
      <c r="U127" s="33"/>
      <c r="V127" s="33"/>
      <c r="W127" s="23"/>
      <c r="X127" s="33"/>
      <c r="Y127" s="33"/>
      <c r="Z127" s="33"/>
    </row>
    <row r="128" spans="1:26" s="24" customFormat="1" x14ac:dyDescent="0.2">
      <c r="A128" s="23"/>
      <c r="B128" s="23"/>
      <c r="F128" s="23"/>
      <c r="H128" s="32"/>
      <c r="I128" s="32"/>
      <c r="J128" s="28" t="str">
        <f t="shared" si="1"/>
        <v xml:space="preserve"> </v>
      </c>
      <c r="K128" s="29"/>
      <c r="L128" s="29"/>
      <c r="M128" s="37" t="str">
        <f>IF($L128&gt;0,IF($F128="F",1.11*$L128+VLOOKUP($G128,Ages!$A$3:$AJ$10,32,0),1.35*$L128+VLOOKUP($G128,Ages!$A$12:$AJ$19,32,0)),"")</f>
        <v/>
      </c>
      <c r="N128" s="27"/>
      <c r="O128" s="27"/>
      <c r="P128" s="28" t="str">
        <f>IF(AND(N128&gt;0,O128&gt;0),IF($F128="F",IF(SUM($N128+$O128)&lt;=35,1.33*($N128+$O128)-0.013*POWER(($N128+$O128),2)-2.5,0.546*($N128+$O128)+9.7),1.21*($N128+$O128)-0.008*POWER(($N128+$O128),2)-VLOOKUP($G128,Ages!$A$12:$AJ$19,31,0)),"")</f>
        <v/>
      </c>
      <c r="Q128" s="23"/>
      <c r="R128" s="33"/>
      <c r="S128" s="33"/>
      <c r="T128" s="33"/>
      <c r="U128" s="33"/>
      <c r="V128" s="33"/>
      <c r="W128" s="23"/>
      <c r="X128" s="33"/>
      <c r="Y128" s="33"/>
      <c r="Z128" s="33"/>
    </row>
    <row r="129" spans="1:26" s="24" customFormat="1" x14ac:dyDescent="0.2">
      <c r="A129" s="23"/>
      <c r="B129" s="23"/>
      <c r="F129" s="23"/>
      <c r="H129" s="32"/>
      <c r="I129" s="32"/>
      <c r="J129" s="28" t="str">
        <f t="shared" si="1"/>
        <v xml:space="preserve"> </v>
      </c>
      <c r="K129" s="29"/>
      <c r="L129" s="29"/>
      <c r="M129" s="37" t="str">
        <f>IF($L129&gt;0,IF($F129="F",1.11*$L129+VLOOKUP($G129,Ages!$A$3:$AJ$10,32,0),1.35*$L129+VLOOKUP($G129,Ages!$A$12:$AJ$19,32,0)),"")</f>
        <v/>
      </c>
      <c r="N129" s="27"/>
      <c r="O129" s="27"/>
      <c r="P129" s="28" t="str">
        <f>IF(AND(N129&gt;0,O129&gt;0),IF($F129="F",IF(SUM($N129+$O129)&lt;=35,1.33*($N129+$O129)-0.013*POWER(($N129+$O129),2)-2.5,0.546*($N129+$O129)+9.7),1.21*($N129+$O129)-0.008*POWER(($N129+$O129),2)-VLOOKUP($G129,Ages!$A$12:$AJ$19,31,0)),"")</f>
        <v/>
      </c>
      <c r="Q129" s="23"/>
      <c r="R129" s="33"/>
      <c r="S129" s="33"/>
      <c r="T129" s="33"/>
      <c r="U129" s="33"/>
      <c r="V129" s="33"/>
      <c r="W129" s="23"/>
      <c r="X129" s="33"/>
      <c r="Y129" s="33"/>
      <c r="Z129" s="33"/>
    </row>
    <row r="130" spans="1:26" s="24" customFormat="1" x14ac:dyDescent="0.2">
      <c r="A130" s="23"/>
      <c r="B130" s="23"/>
      <c r="F130" s="23"/>
      <c r="H130" s="32"/>
      <c r="I130" s="32"/>
      <c r="J130" s="28" t="str">
        <f t="shared" si="1"/>
        <v xml:space="preserve"> </v>
      </c>
      <c r="K130" s="29"/>
      <c r="L130" s="29"/>
      <c r="M130" s="37" t="str">
        <f>IF($L130&gt;0,IF($F130="F",1.11*$L130+VLOOKUP($G130,Ages!$A$3:$AJ$10,32,0),1.35*$L130+VLOOKUP($G130,Ages!$A$12:$AJ$19,32,0)),"")</f>
        <v/>
      </c>
      <c r="N130" s="27"/>
      <c r="O130" s="27"/>
      <c r="P130" s="28" t="str">
        <f>IF(AND(N130&gt;0,O130&gt;0),IF($F130="F",IF(SUM($N130+$O130)&lt;=35,1.33*($N130+$O130)-0.013*POWER(($N130+$O130),2)-2.5,0.546*($N130+$O130)+9.7),1.21*($N130+$O130)-0.008*POWER(($N130+$O130),2)-VLOOKUP($G130,Ages!$A$12:$AJ$19,31,0)),"")</f>
        <v/>
      </c>
      <c r="Q130" s="23"/>
      <c r="R130" s="33"/>
      <c r="S130" s="33"/>
      <c r="T130" s="33"/>
      <c r="U130" s="33"/>
      <c r="V130" s="33"/>
      <c r="W130" s="23"/>
      <c r="X130" s="33"/>
      <c r="Y130" s="33"/>
      <c r="Z130" s="33"/>
    </row>
    <row r="131" spans="1:26" s="24" customFormat="1" x14ac:dyDescent="0.2">
      <c r="A131" s="23"/>
      <c r="B131" s="23"/>
      <c r="F131" s="23"/>
      <c r="H131" s="32"/>
      <c r="I131" s="32"/>
      <c r="J131" s="28" t="str">
        <f t="shared" si="1"/>
        <v xml:space="preserve"> </v>
      </c>
      <c r="K131" s="29"/>
      <c r="L131" s="29"/>
      <c r="M131" s="37" t="str">
        <f>IF($L131&gt;0,IF($F131="F",1.11*$L131+VLOOKUP($G131,Ages!$A$3:$AJ$10,32,0),1.35*$L131+VLOOKUP($G131,Ages!$A$12:$AJ$19,32,0)),"")</f>
        <v/>
      </c>
      <c r="N131" s="27"/>
      <c r="O131" s="27"/>
      <c r="P131" s="28" t="str">
        <f>IF(AND(N131&gt;0,O131&gt;0),IF($F131="F",IF(SUM($N131+$O131)&lt;=35,1.33*($N131+$O131)-0.013*POWER(($N131+$O131),2)-2.5,0.546*($N131+$O131)+9.7),1.21*($N131+$O131)-0.008*POWER(($N131+$O131),2)-VLOOKUP($G131,Ages!$A$12:$AJ$19,31,0)),"")</f>
        <v/>
      </c>
      <c r="Q131" s="23"/>
      <c r="R131" s="33"/>
      <c r="S131" s="33"/>
      <c r="T131" s="33"/>
      <c r="U131" s="33"/>
      <c r="V131" s="33"/>
      <c r="W131" s="23"/>
      <c r="X131" s="33"/>
      <c r="Y131" s="33"/>
      <c r="Z131" s="33"/>
    </row>
    <row r="132" spans="1:26" s="24" customFormat="1" x14ac:dyDescent="0.2">
      <c r="A132" s="23"/>
      <c r="B132" s="23"/>
      <c r="F132" s="23"/>
      <c r="H132" s="32"/>
      <c r="I132" s="32"/>
      <c r="J132" s="28" t="str">
        <f t="shared" si="1"/>
        <v xml:space="preserve"> </v>
      </c>
      <c r="K132" s="29"/>
      <c r="L132" s="29"/>
      <c r="M132" s="37" t="str">
        <f>IF($L132&gt;0,IF($F132="F",1.11*$L132+VLOOKUP($G132,Ages!$A$3:$AJ$10,32,0),1.35*$L132+VLOOKUP($G132,Ages!$A$12:$AJ$19,32,0)),"")</f>
        <v/>
      </c>
      <c r="N132" s="27"/>
      <c r="O132" s="27"/>
      <c r="P132" s="28" t="str">
        <f>IF(AND(N132&gt;0,O132&gt;0),IF($F132="F",IF(SUM($N132+$O132)&lt;=35,1.33*($N132+$O132)-0.013*POWER(($N132+$O132),2)-2.5,0.546*($N132+$O132)+9.7),1.21*($N132+$O132)-0.008*POWER(($N132+$O132),2)-VLOOKUP($G132,Ages!$A$12:$AJ$19,31,0)),"")</f>
        <v/>
      </c>
      <c r="Q132" s="23"/>
      <c r="R132" s="33"/>
      <c r="S132" s="33"/>
      <c r="T132" s="33"/>
      <c r="U132" s="33"/>
      <c r="V132" s="33"/>
      <c r="W132" s="23"/>
      <c r="X132" s="33"/>
      <c r="Y132" s="33"/>
      <c r="Z132" s="33"/>
    </row>
    <row r="133" spans="1:26" s="24" customFormat="1" x14ac:dyDescent="0.2">
      <c r="A133" s="23"/>
      <c r="B133" s="23"/>
      <c r="F133" s="23"/>
      <c r="H133" s="32"/>
      <c r="I133" s="32"/>
      <c r="J133" s="28" t="str">
        <f t="shared" si="1"/>
        <v xml:space="preserve"> </v>
      </c>
      <c r="K133" s="29"/>
      <c r="L133" s="29"/>
      <c r="M133" s="37" t="str">
        <f>IF($L133&gt;0,IF($F133="F",1.11*$L133+VLOOKUP($G133,Ages!$A$3:$AJ$10,32,0),1.35*$L133+VLOOKUP($G133,Ages!$A$12:$AJ$19,32,0)),"")</f>
        <v/>
      </c>
      <c r="N133" s="27"/>
      <c r="O133" s="27"/>
      <c r="P133" s="28" t="str">
        <f>IF(AND(N133&gt;0,O133&gt;0),IF($F133="F",IF(SUM($N133+$O133)&lt;=35,1.33*($N133+$O133)-0.013*POWER(($N133+$O133),2)-2.5,0.546*($N133+$O133)+9.7),1.21*($N133+$O133)-0.008*POWER(($N133+$O133),2)-VLOOKUP($G133,Ages!$A$12:$AJ$19,31,0)),"")</f>
        <v/>
      </c>
      <c r="Q133" s="23"/>
      <c r="R133" s="33"/>
      <c r="S133" s="33"/>
      <c r="T133" s="33"/>
      <c r="U133" s="33"/>
      <c r="V133" s="33"/>
      <c r="W133" s="23"/>
      <c r="X133" s="33"/>
      <c r="Y133" s="33"/>
      <c r="Z133" s="33"/>
    </row>
    <row r="134" spans="1:26" s="24" customFormat="1" x14ac:dyDescent="0.2">
      <c r="A134" s="23"/>
      <c r="B134" s="23"/>
      <c r="F134" s="23"/>
      <c r="H134" s="32"/>
      <c r="I134" s="32"/>
      <c r="J134" s="28" t="str">
        <f t="shared" si="1"/>
        <v xml:space="preserve"> </v>
      </c>
      <c r="K134" s="29"/>
      <c r="L134" s="29"/>
      <c r="M134" s="37" t="str">
        <f>IF($L134&gt;0,IF($F134="F",1.11*$L134+VLOOKUP($G134,Ages!$A$3:$AJ$10,32,0),1.35*$L134+VLOOKUP($G134,Ages!$A$12:$AJ$19,32,0)),"")</f>
        <v/>
      </c>
      <c r="N134" s="27"/>
      <c r="O134" s="27"/>
      <c r="P134" s="28" t="str">
        <f>IF(AND(N134&gt;0,O134&gt;0),IF($F134="F",IF(SUM($N134+$O134)&lt;=35,1.33*($N134+$O134)-0.013*POWER(($N134+$O134),2)-2.5,0.546*($N134+$O134)+9.7),1.21*($N134+$O134)-0.008*POWER(($N134+$O134),2)-VLOOKUP($G134,Ages!$A$12:$AJ$19,31,0)),"")</f>
        <v/>
      </c>
      <c r="Q134" s="23"/>
      <c r="R134" s="33"/>
      <c r="S134" s="33"/>
      <c r="T134" s="33"/>
      <c r="U134" s="33"/>
      <c r="V134" s="33"/>
      <c r="W134" s="23"/>
      <c r="X134" s="33"/>
      <c r="Y134" s="33"/>
      <c r="Z134" s="33"/>
    </row>
    <row r="135" spans="1:26" s="24" customFormat="1" x14ac:dyDescent="0.2">
      <c r="A135" s="23"/>
      <c r="B135" s="23"/>
      <c r="F135" s="23"/>
      <c r="H135" s="32"/>
      <c r="I135" s="32"/>
      <c r="J135" s="28" t="str">
        <f t="shared" ref="J135:J198" si="2">IF(AND(H135&gt;0,I135&gt;0),(I135/(H135*H135))*703, " ")</f>
        <v xml:space="preserve"> </v>
      </c>
      <c r="K135" s="29"/>
      <c r="L135" s="29"/>
      <c r="M135" s="37" t="str">
        <f>IF($L135&gt;0,IF($F135="F",1.11*$L135+VLOOKUP($G135,Ages!$A$3:$AJ$10,32,0),1.35*$L135+VLOOKUP($G135,Ages!$A$12:$AJ$19,32,0)),"")</f>
        <v/>
      </c>
      <c r="N135" s="27"/>
      <c r="O135" s="27"/>
      <c r="P135" s="28" t="str">
        <f>IF(AND(N135&gt;0,O135&gt;0),IF($F135="F",IF(SUM($N135+$O135)&lt;=35,1.33*($N135+$O135)-0.013*POWER(($N135+$O135),2)-2.5,0.546*($N135+$O135)+9.7),1.21*($N135+$O135)-0.008*POWER(($N135+$O135),2)-VLOOKUP($G135,Ages!$A$12:$AJ$19,31,0)),"")</f>
        <v/>
      </c>
      <c r="Q135" s="23"/>
      <c r="R135" s="33"/>
      <c r="S135" s="33"/>
      <c r="T135" s="33"/>
      <c r="U135" s="33"/>
      <c r="V135" s="33"/>
      <c r="W135" s="23"/>
      <c r="X135" s="33"/>
      <c r="Y135" s="33"/>
      <c r="Z135" s="33"/>
    </row>
    <row r="136" spans="1:26" s="24" customFormat="1" x14ac:dyDescent="0.2">
      <c r="A136" s="23"/>
      <c r="B136" s="23"/>
      <c r="F136" s="23"/>
      <c r="H136" s="32"/>
      <c r="I136" s="32"/>
      <c r="J136" s="28" t="str">
        <f t="shared" si="2"/>
        <v xml:space="preserve"> </v>
      </c>
      <c r="K136" s="29"/>
      <c r="L136" s="29"/>
      <c r="M136" s="37" t="str">
        <f>IF($L136&gt;0,IF($F136="F",1.11*$L136+VLOOKUP($G136,Ages!$A$3:$AJ$10,32,0),1.35*$L136+VLOOKUP($G136,Ages!$A$12:$AJ$19,32,0)),"")</f>
        <v/>
      </c>
      <c r="N136" s="27"/>
      <c r="O136" s="27"/>
      <c r="P136" s="28" t="str">
        <f>IF(AND(N136&gt;0,O136&gt;0),IF($F136="F",IF(SUM($N136+$O136)&lt;=35,1.33*($N136+$O136)-0.013*POWER(($N136+$O136),2)-2.5,0.546*($N136+$O136)+9.7),1.21*($N136+$O136)-0.008*POWER(($N136+$O136),2)-VLOOKUP($G136,Ages!$A$12:$AJ$19,31,0)),"")</f>
        <v/>
      </c>
      <c r="Q136" s="23"/>
      <c r="R136" s="33"/>
      <c r="S136" s="33"/>
      <c r="T136" s="33"/>
      <c r="U136" s="33"/>
      <c r="V136" s="33"/>
      <c r="W136" s="23"/>
      <c r="X136" s="33"/>
      <c r="Y136" s="33"/>
      <c r="Z136" s="33"/>
    </row>
    <row r="137" spans="1:26" s="24" customFormat="1" x14ac:dyDescent="0.2">
      <c r="A137" s="23"/>
      <c r="B137" s="23"/>
      <c r="F137" s="23"/>
      <c r="H137" s="32"/>
      <c r="I137" s="32"/>
      <c r="J137" s="28" t="str">
        <f t="shared" si="2"/>
        <v xml:space="preserve"> </v>
      </c>
      <c r="K137" s="29"/>
      <c r="L137" s="29"/>
      <c r="M137" s="37" t="str">
        <f>IF($L137&gt;0,IF($F137="F",1.11*$L137+VLOOKUP($G137,Ages!$A$3:$AJ$10,32,0),1.35*$L137+VLOOKUP($G137,Ages!$A$12:$AJ$19,32,0)),"")</f>
        <v/>
      </c>
      <c r="N137" s="27"/>
      <c r="O137" s="27"/>
      <c r="P137" s="28" t="str">
        <f>IF(AND(N137&gt;0,O137&gt;0),IF($F137="F",IF(SUM($N137+$O137)&lt;=35,1.33*($N137+$O137)-0.013*POWER(($N137+$O137),2)-2.5,0.546*($N137+$O137)+9.7),1.21*($N137+$O137)-0.008*POWER(($N137+$O137),2)-VLOOKUP($G137,Ages!$A$12:$AJ$19,31,0)),"")</f>
        <v/>
      </c>
      <c r="Q137" s="23"/>
      <c r="R137" s="33"/>
      <c r="S137" s="33"/>
      <c r="T137" s="33"/>
      <c r="U137" s="33"/>
      <c r="V137" s="33"/>
      <c r="W137" s="23"/>
      <c r="X137" s="33"/>
      <c r="Y137" s="33"/>
      <c r="Z137" s="33"/>
    </row>
    <row r="138" spans="1:26" s="24" customFormat="1" x14ac:dyDescent="0.2">
      <c r="A138" s="23"/>
      <c r="B138" s="23"/>
      <c r="F138" s="23"/>
      <c r="H138" s="32"/>
      <c r="I138" s="32"/>
      <c r="J138" s="28" t="str">
        <f t="shared" si="2"/>
        <v xml:space="preserve"> </v>
      </c>
      <c r="K138" s="29"/>
      <c r="L138" s="29"/>
      <c r="M138" s="37" t="str">
        <f>IF($L138&gt;0,IF($F138="F",1.11*$L138+VLOOKUP($G138,Ages!$A$3:$AJ$10,32,0),1.35*$L138+VLOOKUP($G138,Ages!$A$12:$AJ$19,32,0)),"")</f>
        <v/>
      </c>
      <c r="N138" s="27"/>
      <c r="O138" s="27"/>
      <c r="P138" s="28" t="str">
        <f>IF(AND(N138&gt;0,O138&gt;0),IF($F138="F",IF(SUM($N138+$O138)&lt;=35,1.33*($N138+$O138)-0.013*POWER(($N138+$O138),2)-2.5,0.546*($N138+$O138)+9.7),1.21*($N138+$O138)-0.008*POWER(($N138+$O138),2)-VLOOKUP($G138,Ages!$A$12:$AJ$19,31,0)),"")</f>
        <v/>
      </c>
      <c r="Q138" s="23"/>
      <c r="R138" s="33"/>
      <c r="S138" s="33"/>
      <c r="T138" s="33"/>
      <c r="U138" s="33"/>
      <c r="V138" s="33"/>
      <c r="W138" s="23"/>
      <c r="X138" s="33"/>
      <c r="Y138" s="33"/>
      <c r="Z138" s="33"/>
    </row>
    <row r="139" spans="1:26" s="24" customFormat="1" x14ac:dyDescent="0.2">
      <c r="A139" s="23"/>
      <c r="B139" s="23"/>
      <c r="F139" s="23"/>
      <c r="H139" s="32"/>
      <c r="I139" s="32"/>
      <c r="J139" s="28" t="str">
        <f t="shared" si="2"/>
        <v xml:space="preserve"> </v>
      </c>
      <c r="K139" s="29"/>
      <c r="L139" s="29"/>
      <c r="M139" s="37" t="str">
        <f>IF($L139&gt;0,IF($F139="F",1.11*$L139+VLOOKUP($G139,Ages!$A$3:$AJ$10,32,0),1.35*$L139+VLOOKUP($G139,Ages!$A$12:$AJ$19,32,0)),"")</f>
        <v/>
      </c>
      <c r="N139" s="27"/>
      <c r="O139" s="27"/>
      <c r="P139" s="28" t="str">
        <f>IF(AND(N139&gt;0,O139&gt;0),IF($F139="F",IF(SUM($N139+$O139)&lt;=35,1.33*($N139+$O139)-0.013*POWER(($N139+$O139),2)-2.5,0.546*($N139+$O139)+9.7),1.21*($N139+$O139)-0.008*POWER(($N139+$O139),2)-VLOOKUP($G139,Ages!$A$12:$AJ$19,31,0)),"")</f>
        <v/>
      </c>
      <c r="Q139" s="23"/>
      <c r="R139" s="33"/>
      <c r="S139" s="33"/>
      <c r="T139" s="33"/>
      <c r="U139" s="33"/>
      <c r="V139" s="33"/>
      <c r="W139" s="23"/>
      <c r="X139" s="33"/>
      <c r="Y139" s="33"/>
      <c r="Z139" s="33"/>
    </row>
    <row r="140" spans="1:26" s="24" customFormat="1" x14ac:dyDescent="0.2">
      <c r="A140" s="23"/>
      <c r="B140" s="23"/>
      <c r="F140" s="23"/>
      <c r="H140" s="32"/>
      <c r="I140" s="32"/>
      <c r="J140" s="28" t="str">
        <f t="shared" si="2"/>
        <v xml:space="preserve"> </v>
      </c>
      <c r="K140" s="29"/>
      <c r="L140" s="29"/>
      <c r="M140" s="37" t="str">
        <f>IF($L140&gt;0,IF($F140="F",1.11*$L140+VLOOKUP($G140,Ages!$A$3:$AJ$10,32,0),1.35*$L140+VLOOKUP($G140,Ages!$A$12:$AJ$19,32,0)),"")</f>
        <v/>
      </c>
      <c r="N140" s="27"/>
      <c r="O140" s="27"/>
      <c r="P140" s="28" t="str">
        <f>IF(AND(N140&gt;0,O140&gt;0),IF($F140="F",IF(SUM($N140+$O140)&lt;=35,1.33*($N140+$O140)-0.013*POWER(($N140+$O140),2)-2.5,0.546*($N140+$O140)+9.7),1.21*($N140+$O140)-0.008*POWER(($N140+$O140),2)-VLOOKUP($G140,Ages!$A$12:$AJ$19,31,0)),"")</f>
        <v/>
      </c>
      <c r="Q140" s="23"/>
      <c r="R140" s="33"/>
      <c r="S140" s="33"/>
      <c r="T140" s="33"/>
      <c r="U140" s="33"/>
      <c r="V140" s="33"/>
      <c r="W140" s="23"/>
      <c r="X140" s="33"/>
      <c r="Y140" s="33"/>
      <c r="Z140" s="33"/>
    </row>
    <row r="141" spans="1:26" s="24" customFormat="1" x14ac:dyDescent="0.2">
      <c r="A141" s="23"/>
      <c r="B141" s="23"/>
      <c r="F141" s="23"/>
      <c r="H141" s="32"/>
      <c r="I141" s="32"/>
      <c r="J141" s="28" t="str">
        <f t="shared" si="2"/>
        <v xml:space="preserve"> </v>
      </c>
      <c r="K141" s="29"/>
      <c r="L141" s="29"/>
      <c r="M141" s="37" t="str">
        <f>IF($L141&gt;0,IF($F141="F",1.11*$L141+VLOOKUP($G141,Ages!$A$3:$AJ$10,32,0),1.35*$L141+VLOOKUP($G141,Ages!$A$12:$AJ$19,32,0)),"")</f>
        <v/>
      </c>
      <c r="N141" s="27"/>
      <c r="O141" s="27"/>
      <c r="P141" s="28" t="str">
        <f>IF(AND(N141&gt;0,O141&gt;0),IF($F141="F",IF(SUM($N141+$O141)&lt;=35,1.33*($N141+$O141)-0.013*POWER(($N141+$O141),2)-2.5,0.546*($N141+$O141)+9.7),1.21*($N141+$O141)-0.008*POWER(($N141+$O141),2)-VLOOKUP($G141,Ages!$A$12:$AJ$19,31,0)),"")</f>
        <v/>
      </c>
      <c r="Q141" s="23"/>
      <c r="R141" s="33"/>
      <c r="S141" s="33"/>
      <c r="T141" s="33"/>
      <c r="U141" s="33"/>
      <c r="V141" s="33"/>
      <c r="W141" s="23"/>
      <c r="X141" s="33"/>
      <c r="Y141" s="33"/>
      <c r="Z141" s="33"/>
    </row>
    <row r="142" spans="1:26" s="24" customFormat="1" x14ac:dyDescent="0.2">
      <c r="A142" s="23"/>
      <c r="B142" s="23"/>
      <c r="F142" s="23"/>
      <c r="H142" s="32"/>
      <c r="I142" s="32"/>
      <c r="J142" s="28" t="str">
        <f t="shared" si="2"/>
        <v xml:space="preserve"> </v>
      </c>
      <c r="K142" s="29"/>
      <c r="L142" s="29"/>
      <c r="M142" s="37" t="str">
        <f>IF($L142&gt;0,IF($F142="F",1.11*$L142+VLOOKUP($G142,Ages!$A$3:$AJ$10,32,0),1.35*$L142+VLOOKUP($G142,Ages!$A$12:$AJ$19,32,0)),"")</f>
        <v/>
      </c>
      <c r="N142" s="27"/>
      <c r="O142" s="27"/>
      <c r="P142" s="28" t="str">
        <f>IF(AND(N142&gt;0,O142&gt;0),IF($F142="F",IF(SUM($N142+$O142)&lt;=35,1.33*($N142+$O142)-0.013*POWER(($N142+$O142),2)-2.5,0.546*($N142+$O142)+9.7),1.21*($N142+$O142)-0.008*POWER(($N142+$O142),2)-VLOOKUP($G142,Ages!$A$12:$AJ$19,31,0)),"")</f>
        <v/>
      </c>
      <c r="Q142" s="23"/>
      <c r="R142" s="33"/>
      <c r="S142" s="33"/>
      <c r="T142" s="33"/>
      <c r="U142" s="33"/>
      <c r="V142" s="33"/>
      <c r="W142" s="23"/>
      <c r="X142" s="33"/>
      <c r="Y142" s="33"/>
      <c r="Z142" s="33"/>
    </row>
    <row r="143" spans="1:26" s="24" customFormat="1" x14ac:dyDescent="0.2">
      <c r="A143" s="23"/>
      <c r="B143" s="23"/>
      <c r="F143" s="23"/>
      <c r="H143" s="32"/>
      <c r="I143" s="32"/>
      <c r="J143" s="28" t="str">
        <f t="shared" si="2"/>
        <v xml:space="preserve"> </v>
      </c>
      <c r="K143" s="29"/>
      <c r="L143" s="29"/>
      <c r="M143" s="37" t="str">
        <f>IF($L143&gt;0,IF($F143="F",1.11*$L143+VLOOKUP($G143,Ages!$A$3:$AJ$10,32,0),1.35*$L143+VLOOKUP($G143,Ages!$A$12:$AJ$19,32,0)),"")</f>
        <v/>
      </c>
      <c r="N143" s="27"/>
      <c r="O143" s="27"/>
      <c r="P143" s="28" t="str">
        <f>IF(AND(N143&gt;0,O143&gt;0),IF($F143="F",IF(SUM($N143+$O143)&lt;=35,1.33*($N143+$O143)-0.013*POWER(($N143+$O143),2)-2.5,0.546*($N143+$O143)+9.7),1.21*($N143+$O143)-0.008*POWER(($N143+$O143),2)-VLOOKUP($G143,Ages!$A$12:$AJ$19,31,0)),"")</f>
        <v/>
      </c>
      <c r="Q143" s="23"/>
      <c r="R143" s="33"/>
      <c r="S143" s="33"/>
      <c r="T143" s="33"/>
      <c r="U143" s="33"/>
      <c r="V143" s="33"/>
      <c r="W143" s="23"/>
      <c r="X143" s="33"/>
      <c r="Y143" s="33"/>
      <c r="Z143" s="33"/>
    </row>
    <row r="144" spans="1:26" s="24" customFormat="1" x14ac:dyDescent="0.2">
      <c r="A144" s="23"/>
      <c r="B144" s="23"/>
      <c r="F144" s="23"/>
      <c r="H144" s="32"/>
      <c r="I144" s="32"/>
      <c r="J144" s="28" t="str">
        <f t="shared" si="2"/>
        <v xml:space="preserve"> </v>
      </c>
      <c r="K144" s="29"/>
      <c r="L144" s="29"/>
      <c r="M144" s="37" t="str">
        <f>IF($L144&gt;0,IF($F144="F",1.11*$L144+VLOOKUP($G144,Ages!$A$3:$AJ$10,32,0),1.35*$L144+VLOOKUP($G144,Ages!$A$12:$AJ$19,32,0)),"")</f>
        <v/>
      </c>
      <c r="N144" s="27"/>
      <c r="O144" s="27"/>
      <c r="P144" s="28" t="str">
        <f>IF(AND(N144&gt;0,O144&gt;0),IF($F144="F",IF(SUM($N144+$O144)&lt;=35,1.33*($N144+$O144)-0.013*POWER(($N144+$O144),2)-2.5,0.546*($N144+$O144)+9.7),1.21*($N144+$O144)-0.008*POWER(($N144+$O144),2)-VLOOKUP($G144,Ages!$A$12:$AJ$19,31,0)),"")</f>
        <v/>
      </c>
      <c r="Q144" s="23"/>
      <c r="R144" s="33"/>
      <c r="S144" s="33"/>
      <c r="T144" s="33"/>
      <c r="U144" s="33"/>
      <c r="V144" s="33"/>
      <c r="W144" s="23"/>
      <c r="X144" s="33"/>
      <c r="Y144" s="33"/>
      <c r="Z144" s="33"/>
    </row>
    <row r="145" spans="1:26" s="24" customFormat="1" x14ac:dyDescent="0.2">
      <c r="A145" s="23"/>
      <c r="B145" s="23"/>
      <c r="F145" s="23"/>
      <c r="H145" s="32"/>
      <c r="I145" s="32"/>
      <c r="J145" s="28" t="str">
        <f t="shared" si="2"/>
        <v xml:space="preserve"> </v>
      </c>
      <c r="K145" s="29"/>
      <c r="L145" s="29"/>
      <c r="M145" s="37" t="str">
        <f>IF($L145&gt;0,IF($F145="F",1.11*$L145+VLOOKUP($G145,Ages!$A$3:$AJ$10,32,0),1.35*$L145+VLOOKUP($G145,Ages!$A$12:$AJ$19,32,0)),"")</f>
        <v/>
      </c>
      <c r="N145" s="27"/>
      <c r="O145" s="27"/>
      <c r="P145" s="28" t="str">
        <f>IF(AND(N145&gt;0,O145&gt;0),IF($F145="F",IF(SUM($N145+$O145)&lt;=35,1.33*($N145+$O145)-0.013*POWER(($N145+$O145),2)-2.5,0.546*($N145+$O145)+9.7),1.21*($N145+$O145)-0.008*POWER(($N145+$O145),2)-VLOOKUP($G145,Ages!$A$12:$AJ$19,31,0)),"")</f>
        <v/>
      </c>
      <c r="Q145" s="23"/>
      <c r="R145" s="33"/>
      <c r="S145" s="33"/>
      <c r="T145" s="33"/>
      <c r="U145" s="33"/>
      <c r="V145" s="33"/>
      <c r="W145" s="23"/>
      <c r="X145" s="33"/>
      <c r="Y145" s="33"/>
      <c r="Z145" s="33"/>
    </row>
    <row r="146" spans="1:26" s="24" customFormat="1" x14ac:dyDescent="0.2">
      <c r="A146" s="23"/>
      <c r="B146" s="23"/>
      <c r="F146" s="23"/>
      <c r="H146" s="32"/>
      <c r="I146" s="32"/>
      <c r="J146" s="28" t="str">
        <f t="shared" si="2"/>
        <v xml:space="preserve"> </v>
      </c>
      <c r="K146" s="29"/>
      <c r="L146" s="29"/>
      <c r="M146" s="37" t="str">
        <f>IF($L146&gt;0,IF($F146="F",1.11*$L146+VLOOKUP($G146,Ages!$A$3:$AJ$10,32,0),1.35*$L146+VLOOKUP($G146,Ages!$A$12:$AJ$19,32,0)),"")</f>
        <v/>
      </c>
      <c r="N146" s="27"/>
      <c r="O146" s="27"/>
      <c r="P146" s="28" t="str">
        <f>IF(AND(N146&gt;0,O146&gt;0),IF($F146="F",IF(SUM($N146+$O146)&lt;=35,1.33*($N146+$O146)-0.013*POWER(($N146+$O146),2)-2.5,0.546*($N146+$O146)+9.7),1.21*($N146+$O146)-0.008*POWER(($N146+$O146),2)-VLOOKUP($G146,Ages!$A$12:$AJ$19,31,0)),"")</f>
        <v/>
      </c>
      <c r="Q146" s="23"/>
      <c r="R146" s="33"/>
      <c r="S146" s="33"/>
      <c r="T146" s="33"/>
      <c r="U146" s="33"/>
      <c r="V146" s="33"/>
      <c r="W146" s="23"/>
      <c r="X146" s="33"/>
      <c r="Y146" s="33"/>
      <c r="Z146" s="33"/>
    </row>
    <row r="147" spans="1:26" s="24" customFormat="1" x14ac:dyDescent="0.2">
      <c r="A147" s="23"/>
      <c r="B147" s="23"/>
      <c r="F147" s="23"/>
      <c r="H147" s="32"/>
      <c r="I147" s="32"/>
      <c r="J147" s="28" t="str">
        <f t="shared" si="2"/>
        <v xml:space="preserve"> </v>
      </c>
      <c r="K147" s="29"/>
      <c r="L147" s="29"/>
      <c r="M147" s="37" t="str">
        <f>IF($L147&gt;0,IF($F147="F",1.11*$L147+VLOOKUP($G147,Ages!$A$3:$AJ$10,32,0),1.35*$L147+VLOOKUP($G147,Ages!$A$12:$AJ$19,32,0)),"")</f>
        <v/>
      </c>
      <c r="N147" s="27"/>
      <c r="O147" s="27"/>
      <c r="P147" s="28" t="str">
        <f>IF(AND(N147&gt;0,O147&gt;0),IF($F147="F",IF(SUM($N147+$O147)&lt;=35,1.33*($N147+$O147)-0.013*POWER(($N147+$O147),2)-2.5,0.546*($N147+$O147)+9.7),1.21*($N147+$O147)-0.008*POWER(($N147+$O147),2)-VLOOKUP($G147,Ages!$A$12:$AJ$19,31,0)),"")</f>
        <v/>
      </c>
      <c r="Q147" s="23"/>
      <c r="R147" s="33"/>
      <c r="S147" s="33"/>
      <c r="T147" s="33"/>
      <c r="U147" s="33"/>
      <c r="V147" s="33"/>
      <c r="W147" s="23"/>
      <c r="X147" s="33"/>
      <c r="Y147" s="33"/>
      <c r="Z147" s="33"/>
    </row>
    <row r="148" spans="1:26" s="24" customFormat="1" x14ac:dyDescent="0.2">
      <c r="A148" s="23"/>
      <c r="B148" s="23"/>
      <c r="F148" s="23"/>
      <c r="H148" s="32"/>
      <c r="I148" s="32"/>
      <c r="J148" s="28" t="str">
        <f t="shared" si="2"/>
        <v xml:space="preserve"> </v>
      </c>
      <c r="K148" s="29"/>
      <c r="L148" s="29"/>
      <c r="M148" s="37" t="str">
        <f>IF($L148&gt;0,IF($F148="F",1.11*$L148+VLOOKUP($G148,Ages!$A$3:$AJ$10,32,0),1.35*$L148+VLOOKUP($G148,Ages!$A$12:$AJ$19,32,0)),"")</f>
        <v/>
      </c>
      <c r="N148" s="27"/>
      <c r="O148" s="27"/>
      <c r="P148" s="28" t="str">
        <f>IF(AND(N148&gt;0,O148&gt;0),IF($F148="F",IF(SUM($N148+$O148)&lt;=35,1.33*($N148+$O148)-0.013*POWER(($N148+$O148),2)-2.5,0.546*($N148+$O148)+9.7),1.21*($N148+$O148)-0.008*POWER(($N148+$O148),2)-VLOOKUP($G148,Ages!$A$12:$AJ$19,31,0)),"")</f>
        <v/>
      </c>
      <c r="Q148" s="23"/>
      <c r="R148" s="33"/>
      <c r="S148" s="33"/>
      <c r="T148" s="33"/>
      <c r="U148" s="33"/>
      <c r="V148" s="33"/>
      <c r="W148" s="23"/>
      <c r="X148" s="33"/>
      <c r="Y148" s="33"/>
      <c r="Z148" s="33"/>
    </row>
    <row r="149" spans="1:26" s="24" customFormat="1" x14ac:dyDescent="0.2">
      <c r="A149" s="23"/>
      <c r="B149" s="23"/>
      <c r="F149" s="23"/>
      <c r="H149" s="32"/>
      <c r="I149" s="32"/>
      <c r="J149" s="28" t="str">
        <f t="shared" si="2"/>
        <v xml:space="preserve"> </v>
      </c>
      <c r="K149" s="29"/>
      <c r="L149" s="29"/>
      <c r="M149" s="37" t="str">
        <f>IF($L149&gt;0,IF($F149="F",1.11*$L149+VLOOKUP($G149,Ages!$A$3:$AJ$10,32,0),1.35*$L149+VLOOKUP($G149,Ages!$A$12:$AJ$19,32,0)),"")</f>
        <v/>
      </c>
      <c r="N149" s="27"/>
      <c r="O149" s="27"/>
      <c r="P149" s="28" t="str">
        <f>IF(AND(N149&gt;0,O149&gt;0),IF($F149="F",IF(SUM($N149+$O149)&lt;=35,1.33*($N149+$O149)-0.013*POWER(($N149+$O149),2)-2.5,0.546*($N149+$O149)+9.7),1.21*($N149+$O149)-0.008*POWER(($N149+$O149),2)-VLOOKUP($G149,Ages!$A$12:$AJ$19,31,0)),"")</f>
        <v/>
      </c>
      <c r="Q149" s="23"/>
      <c r="R149" s="33"/>
      <c r="S149" s="33"/>
      <c r="T149" s="33"/>
      <c r="U149" s="33"/>
      <c r="V149" s="33"/>
      <c r="W149" s="23"/>
      <c r="X149" s="33"/>
      <c r="Y149" s="33"/>
      <c r="Z149" s="33"/>
    </row>
    <row r="150" spans="1:26" s="24" customFormat="1" x14ac:dyDescent="0.2">
      <c r="A150" s="23"/>
      <c r="B150" s="23"/>
      <c r="F150" s="23"/>
      <c r="H150" s="32"/>
      <c r="I150" s="32"/>
      <c r="J150" s="28" t="str">
        <f t="shared" si="2"/>
        <v xml:space="preserve"> </v>
      </c>
      <c r="K150" s="29"/>
      <c r="L150" s="29"/>
      <c r="M150" s="37" t="str">
        <f>IF($L150&gt;0,IF($F150="F",1.11*$L150+VLOOKUP($G150,Ages!$A$3:$AJ$10,32,0),1.35*$L150+VLOOKUP($G150,Ages!$A$12:$AJ$19,32,0)),"")</f>
        <v/>
      </c>
      <c r="N150" s="27"/>
      <c r="O150" s="27"/>
      <c r="P150" s="28" t="str">
        <f>IF(AND(N150&gt;0,O150&gt;0),IF($F150="F",IF(SUM($N150+$O150)&lt;=35,1.33*($N150+$O150)-0.013*POWER(($N150+$O150),2)-2.5,0.546*($N150+$O150)+9.7),1.21*($N150+$O150)-0.008*POWER(($N150+$O150),2)-VLOOKUP($G150,Ages!$A$12:$AJ$19,31,0)),"")</f>
        <v/>
      </c>
      <c r="Q150" s="23"/>
      <c r="R150" s="33"/>
      <c r="S150" s="33"/>
      <c r="T150" s="33"/>
      <c r="U150" s="33"/>
      <c r="V150" s="33"/>
      <c r="W150" s="23"/>
      <c r="X150" s="33"/>
      <c r="Y150" s="33"/>
      <c r="Z150" s="33"/>
    </row>
    <row r="151" spans="1:26" s="24" customFormat="1" x14ac:dyDescent="0.2">
      <c r="A151" s="23"/>
      <c r="B151" s="23"/>
      <c r="F151" s="23"/>
      <c r="H151" s="32"/>
      <c r="I151" s="32"/>
      <c r="J151" s="28" t="str">
        <f t="shared" si="2"/>
        <v xml:space="preserve"> </v>
      </c>
      <c r="K151" s="29"/>
      <c r="L151" s="29"/>
      <c r="M151" s="37" t="str">
        <f>IF($L151&gt;0,IF($F151="F",1.11*$L151+VLOOKUP($G151,Ages!$A$3:$AJ$10,32,0),1.35*$L151+VLOOKUP($G151,Ages!$A$12:$AJ$19,32,0)),"")</f>
        <v/>
      </c>
      <c r="N151" s="27"/>
      <c r="O151" s="27"/>
      <c r="P151" s="28" t="str">
        <f>IF(AND(N151&gt;0,O151&gt;0),IF($F151="F",IF(SUM($N151+$O151)&lt;=35,1.33*($N151+$O151)-0.013*POWER(($N151+$O151),2)-2.5,0.546*($N151+$O151)+9.7),1.21*($N151+$O151)-0.008*POWER(($N151+$O151),2)-VLOOKUP($G151,Ages!$A$12:$AJ$19,31,0)),"")</f>
        <v/>
      </c>
      <c r="Q151" s="23"/>
      <c r="R151" s="33"/>
      <c r="S151" s="33"/>
      <c r="T151" s="33"/>
      <c r="U151" s="33"/>
      <c r="V151" s="33"/>
      <c r="W151" s="23"/>
      <c r="X151" s="33"/>
      <c r="Y151" s="33"/>
      <c r="Z151" s="33"/>
    </row>
    <row r="152" spans="1:26" s="24" customFormat="1" x14ac:dyDescent="0.2">
      <c r="A152" s="23"/>
      <c r="B152" s="23"/>
      <c r="F152" s="23"/>
      <c r="H152" s="32"/>
      <c r="I152" s="32"/>
      <c r="J152" s="28" t="str">
        <f t="shared" si="2"/>
        <v xml:space="preserve"> </v>
      </c>
      <c r="K152" s="29"/>
      <c r="L152" s="29"/>
      <c r="M152" s="37" t="str">
        <f>IF($L152&gt;0,IF($F152="F",1.11*$L152+VLOOKUP($G152,Ages!$A$3:$AJ$10,32,0),1.35*$L152+VLOOKUP($G152,Ages!$A$12:$AJ$19,32,0)),"")</f>
        <v/>
      </c>
      <c r="N152" s="27"/>
      <c r="O152" s="27"/>
      <c r="P152" s="28" t="str">
        <f>IF(AND(N152&gt;0,O152&gt;0),IF($F152="F",IF(SUM($N152+$O152)&lt;=35,1.33*($N152+$O152)-0.013*POWER(($N152+$O152),2)-2.5,0.546*($N152+$O152)+9.7),1.21*($N152+$O152)-0.008*POWER(($N152+$O152),2)-VLOOKUP($G152,Ages!$A$12:$AJ$19,31,0)),"")</f>
        <v/>
      </c>
      <c r="Q152" s="23"/>
      <c r="R152" s="33"/>
      <c r="S152" s="33"/>
      <c r="T152" s="33"/>
      <c r="U152" s="33"/>
      <c r="V152" s="33"/>
      <c r="W152" s="23"/>
      <c r="X152" s="33"/>
      <c r="Y152" s="33"/>
      <c r="Z152" s="33"/>
    </row>
    <row r="153" spans="1:26" s="24" customFormat="1" x14ac:dyDescent="0.2">
      <c r="A153" s="23"/>
      <c r="B153" s="23"/>
      <c r="F153" s="23"/>
      <c r="H153" s="32"/>
      <c r="I153" s="32"/>
      <c r="J153" s="28" t="str">
        <f t="shared" si="2"/>
        <v xml:space="preserve"> </v>
      </c>
      <c r="K153" s="29"/>
      <c r="L153" s="29"/>
      <c r="M153" s="37" t="str">
        <f>IF($L153&gt;0,IF($F153="F",1.11*$L153+VLOOKUP($G153,Ages!$A$3:$AJ$10,32,0),1.35*$L153+VLOOKUP($G153,Ages!$A$12:$AJ$19,32,0)),"")</f>
        <v/>
      </c>
      <c r="N153" s="27"/>
      <c r="O153" s="27"/>
      <c r="P153" s="28" t="str">
        <f>IF(AND(N153&gt;0,O153&gt;0),IF($F153="F",IF(SUM($N153+$O153)&lt;=35,1.33*($N153+$O153)-0.013*POWER(($N153+$O153),2)-2.5,0.546*($N153+$O153)+9.7),1.21*($N153+$O153)-0.008*POWER(($N153+$O153),2)-VLOOKUP($G153,Ages!$A$12:$AJ$19,31,0)),"")</f>
        <v/>
      </c>
      <c r="Q153" s="23"/>
      <c r="R153" s="33"/>
      <c r="S153" s="33"/>
      <c r="T153" s="33"/>
      <c r="U153" s="33"/>
      <c r="V153" s="33"/>
      <c r="W153" s="23"/>
      <c r="X153" s="33"/>
      <c r="Y153" s="33"/>
      <c r="Z153" s="33"/>
    </row>
    <row r="154" spans="1:26" s="24" customFormat="1" x14ac:dyDescent="0.2">
      <c r="A154" s="23"/>
      <c r="B154" s="23"/>
      <c r="F154" s="23"/>
      <c r="H154" s="32"/>
      <c r="I154" s="32"/>
      <c r="J154" s="28" t="str">
        <f t="shared" si="2"/>
        <v xml:space="preserve"> </v>
      </c>
      <c r="K154" s="29"/>
      <c r="L154" s="29"/>
      <c r="M154" s="37" t="str">
        <f>IF($L154&gt;0,IF($F154="F",1.11*$L154+VLOOKUP($G154,Ages!$A$3:$AJ$10,32,0),1.35*$L154+VLOOKUP($G154,Ages!$A$12:$AJ$19,32,0)),"")</f>
        <v/>
      </c>
      <c r="N154" s="27"/>
      <c r="O154" s="27"/>
      <c r="P154" s="28" t="str">
        <f>IF(AND(N154&gt;0,O154&gt;0),IF($F154="F",IF(SUM($N154+$O154)&lt;=35,1.33*($N154+$O154)-0.013*POWER(($N154+$O154),2)-2.5,0.546*($N154+$O154)+9.7),1.21*($N154+$O154)-0.008*POWER(($N154+$O154),2)-VLOOKUP($G154,Ages!$A$12:$AJ$19,31,0)),"")</f>
        <v/>
      </c>
      <c r="Q154" s="23"/>
      <c r="R154" s="33"/>
      <c r="S154" s="33"/>
      <c r="T154" s="33"/>
      <c r="U154" s="33"/>
      <c r="V154" s="33"/>
      <c r="W154" s="23"/>
      <c r="X154" s="33"/>
      <c r="Y154" s="33"/>
      <c r="Z154" s="33"/>
    </row>
    <row r="155" spans="1:26" s="24" customFormat="1" x14ac:dyDescent="0.2">
      <c r="A155" s="23"/>
      <c r="B155" s="23"/>
      <c r="F155" s="23"/>
      <c r="H155" s="32"/>
      <c r="I155" s="32"/>
      <c r="J155" s="28" t="str">
        <f t="shared" si="2"/>
        <v xml:space="preserve"> </v>
      </c>
      <c r="K155" s="29"/>
      <c r="L155" s="29"/>
      <c r="M155" s="37" t="str">
        <f>IF($L155&gt;0,IF($F155="F",1.11*$L155+VLOOKUP($G155,Ages!$A$3:$AJ$10,32,0),1.35*$L155+VLOOKUP($G155,Ages!$A$12:$AJ$19,32,0)),"")</f>
        <v/>
      </c>
      <c r="N155" s="27"/>
      <c r="O155" s="27"/>
      <c r="P155" s="28" t="str">
        <f>IF(AND(N155&gt;0,O155&gt;0),IF($F155="F",IF(SUM($N155+$O155)&lt;=35,1.33*($N155+$O155)-0.013*POWER(($N155+$O155),2)-2.5,0.546*($N155+$O155)+9.7),1.21*($N155+$O155)-0.008*POWER(($N155+$O155),2)-VLOOKUP($G155,Ages!$A$12:$AJ$19,31,0)),"")</f>
        <v/>
      </c>
      <c r="Q155" s="23"/>
      <c r="R155" s="33"/>
      <c r="S155" s="33"/>
      <c r="T155" s="33"/>
      <c r="U155" s="33"/>
      <c r="V155" s="33"/>
      <c r="W155" s="23"/>
      <c r="X155" s="33"/>
      <c r="Y155" s="33"/>
      <c r="Z155" s="33"/>
    </row>
    <row r="156" spans="1:26" s="24" customFormat="1" x14ac:dyDescent="0.2">
      <c r="A156" s="23"/>
      <c r="B156" s="23"/>
      <c r="F156" s="23"/>
      <c r="H156" s="32"/>
      <c r="I156" s="32"/>
      <c r="J156" s="28" t="str">
        <f t="shared" si="2"/>
        <v xml:space="preserve"> </v>
      </c>
      <c r="K156" s="29"/>
      <c r="L156" s="29"/>
      <c r="M156" s="37" t="str">
        <f>IF($L156&gt;0,IF($F156="F",1.11*$L156+VLOOKUP($G156,Ages!$A$3:$AJ$10,32,0),1.35*$L156+VLOOKUP($G156,Ages!$A$12:$AJ$19,32,0)),"")</f>
        <v/>
      </c>
      <c r="N156" s="27"/>
      <c r="O156" s="27"/>
      <c r="P156" s="28" t="str">
        <f>IF(AND(N156&gt;0,O156&gt;0),IF($F156="F",IF(SUM($N156+$O156)&lt;=35,1.33*($N156+$O156)-0.013*POWER(($N156+$O156),2)-2.5,0.546*($N156+$O156)+9.7),1.21*($N156+$O156)-0.008*POWER(($N156+$O156),2)-VLOOKUP($G156,Ages!$A$12:$AJ$19,31,0)),"")</f>
        <v/>
      </c>
      <c r="Q156" s="23"/>
      <c r="R156" s="33"/>
      <c r="S156" s="33"/>
      <c r="T156" s="33"/>
      <c r="U156" s="33"/>
      <c r="V156" s="33"/>
      <c r="W156" s="23"/>
      <c r="X156" s="33"/>
      <c r="Y156" s="33"/>
      <c r="Z156" s="33"/>
    </row>
    <row r="157" spans="1:26" s="24" customFormat="1" x14ac:dyDescent="0.2">
      <c r="A157" s="23"/>
      <c r="B157" s="23"/>
      <c r="F157" s="23"/>
      <c r="H157" s="32"/>
      <c r="I157" s="32"/>
      <c r="J157" s="28" t="str">
        <f t="shared" si="2"/>
        <v xml:space="preserve"> </v>
      </c>
      <c r="K157" s="29"/>
      <c r="L157" s="29"/>
      <c r="M157" s="37" t="str">
        <f>IF($L157&gt;0,IF($F157="F",1.11*$L157+VLOOKUP($G157,Ages!$A$3:$AJ$10,32,0),1.35*$L157+VLOOKUP($G157,Ages!$A$12:$AJ$19,32,0)),"")</f>
        <v/>
      </c>
      <c r="N157" s="27"/>
      <c r="O157" s="27"/>
      <c r="P157" s="28" t="str">
        <f>IF(AND(N157&gt;0,O157&gt;0),IF($F157="F",IF(SUM($N157+$O157)&lt;=35,1.33*($N157+$O157)-0.013*POWER(($N157+$O157),2)-2.5,0.546*($N157+$O157)+9.7),1.21*($N157+$O157)-0.008*POWER(($N157+$O157),2)-VLOOKUP($G157,Ages!$A$12:$AJ$19,31,0)),"")</f>
        <v/>
      </c>
      <c r="Q157" s="23"/>
      <c r="R157" s="33"/>
      <c r="S157" s="33"/>
      <c r="T157" s="33"/>
      <c r="U157" s="33"/>
      <c r="V157" s="33"/>
      <c r="W157" s="23"/>
      <c r="X157" s="33"/>
      <c r="Y157" s="33"/>
      <c r="Z157" s="33"/>
    </row>
    <row r="158" spans="1:26" s="24" customFormat="1" x14ac:dyDescent="0.2">
      <c r="A158" s="23"/>
      <c r="B158" s="23"/>
      <c r="F158" s="23"/>
      <c r="H158" s="32"/>
      <c r="I158" s="32"/>
      <c r="J158" s="28" t="str">
        <f t="shared" si="2"/>
        <v xml:space="preserve"> </v>
      </c>
      <c r="K158" s="29"/>
      <c r="L158" s="29"/>
      <c r="M158" s="37" t="str">
        <f>IF($L158&gt;0,IF($F158="F",1.11*$L158+VLOOKUP($G158,Ages!$A$3:$AJ$10,32,0),1.35*$L158+VLOOKUP($G158,Ages!$A$12:$AJ$19,32,0)),"")</f>
        <v/>
      </c>
      <c r="N158" s="27"/>
      <c r="O158" s="27"/>
      <c r="P158" s="28" t="str">
        <f>IF(AND(N158&gt;0,O158&gt;0),IF($F158="F",IF(SUM($N158+$O158)&lt;=35,1.33*($N158+$O158)-0.013*POWER(($N158+$O158),2)-2.5,0.546*($N158+$O158)+9.7),1.21*($N158+$O158)-0.008*POWER(($N158+$O158),2)-VLOOKUP($G158,Ages!$A$12:$AJ$19,31,0)),"")</f>
        <v/>
      </c>
      <c r="Q158" s="23"/>
      <c r="R158" s="33"/>
      <c r="S158" s="33"/>
      <c r="T158" s="33"/>
      <c r="U158" s="33"/>
      <c r="V158" s="33"/>
      <c r="W158" s="23"/>
      <c r="X158" s="33"/>
      <c r="Y158" s="33"/>
      <c r="Z158" s="33"/>
    </row>
    <row r="159" spans="1:26" s="24" customFormat="1" x14ac:dyDescent="0.2">
      <c r="A159" s="23"/>
      <c r="B159" s="23"/>
      <c r="F159" s="23"/>
      <c r="H159" s="32"/>
      <c r="I159" s="32"/>
      <c r="J159" s="28" t="str">
        <f t="shared" si="2"/>
        <v xml:space="preserve"> </v>
      </c>
      <c r="K159" s="29"/>
      <c r="L159" s="29"/>
      <c r="M159" s="37" t="str">
        <f>IF($L159&gt;0,IF($F159="F",1.11*$L159+VLOOKUP($G159,Ages!$A$3:$AJ$10,32,0),1.35*$L159+VLOOKUP($G159,Ages!$A$12:$AJ$19,32,0)),"")</f>
        <v/>
      </c>
      <c r="N159" s="27"/>
      <c r="O159" s="27"/>
      <c r="P159" s="28" t="str">
        <f>IF(AND(N159&gt;0,O159&gt;0),IF($F159="F",IF(SUM($N159+$O159)&lt;=35,1.33*($N159+$O159)-0.013*POWER(($N159+$O159),2)-2.5,0.546*($N159+$O159)+9.7),1.21*($N159+$O159)-0.008*POWER(($N159+$O159),2)-VLOOKUP($G159,Ages!$A$12:$AJ$19,31,0)),"")</f>
        <v/>
      </c>
      <c r="Q159" s="23"/>
      <c r="R159" s="33"/>
      <c r="S159" s="33"/>
      <c r="T159" s="33"/>
      <c r="U159" s="33"/>
      <c r="V159" s="33"/>
      <c r="W159" s="23"/>
      <c r="X159" s="33"/>
      <c r="Y159" s="33"/>
      <c r="Z159" s="33"/>
    </row>
    <row r="160" spans="1:26" s="24" customFormat="1" x14ac:dyDescent="0.2">
      <c r="A160" s="23"/>
      <c r="B160" s="23"/>
      <c r="F160" s="23"/>
      <c r="H160" s="32"/>
      <c r="I160" s="32"/>
      <c r="J160" s="28" t="str">
        <f t="shared" si="2"/>
        <v xml:space="preserve"> </v>
      </c>
      <c r="K160" s="29"/>
      <c r="L160" s="29"/>
      <c r="M160" s="37" t="str">
        <f>IF($L160&gt;0,IF($F160="F",1.11*$L160+VLOOKUP($G160,Ages!$A$3:$AJ$10,32,0),1.35*$L160+VLOOKUP($G160,Ages!$A$12:$AJ$19,32,0)),"")</f>
        <v/>
      </c>
      <c r="N160" s="27"/>
      <c r="O160" s="27"/>
      <c r="P160" s="28" t="str">
        <f>IF(AND(N160&gt;0,O160&gt;0),IF($F160="F",IF(SUM($N160+$O160)&lt;=35,1.33*($N160+$O160)-0.013*POWER(($N160+$O160),2)-2.5,0.546*($N160+$O160)+9.7),1.21*($N160+$O160)-0.008*POWER(($N160+$O160),2)-VLOOKUP($G160,Ages!$A$12:$AJ$19,31,0)),"")</f>
        <v/>
      </c>
      <c r="Q160" s="23"/>
      <c r="R160" s="33"/>
      <c r="S160" s="33"/>
      <c r="T160" s="33"/>
      <c r="U160" s="33"/>
      <c r="V160" s="33"/>
      <c r="W160" s="23"/>
      <c r="X160" s="33"/>
      <c r="Y160" s="33"/>
      <c r="Z160" s="33"/>
    </row>
    <row r="161" spans="1:26" s="24" customFormat="1" x14ac:dyDescent="0.2">
      <c r="A161" s="23"/>
      <c r="B161" s="23"/>
      <c r="F161" s="23"/>
      <c r="H161" s="32"/>
      <c r="I161" s="32"/>
      <c r="J161" s="28" t="str">
        <f t="shared" si="2"/>
        <v xml:space="preserve"> </v>
      </c>
      <c r="K161" s="29"/>
      <c r="L161" s="29"/>
      <c r="M161" s="37" t="str">
        <f>IF($L161&gt;0,IF($F161="F",1.11*$L161+VLOOKUP($G161,Ages!$A$3:$AJ$10,32,0),1.35*$L161+VLOOKUP($G161,Ages!$A$12:$AJ$19,32,0)),"")</f>
        <v/>
      </c>
      <c r="N161" s="27"/>
      <c r="O161" s="27"/>
      <c r="P161" s="28" t="str">
        <f>IF(AND(N161&gt;0,O161&gt;0),IF($F161="F",IF(SUM($N161+$O161)&lt;=35,1.33*($N161+$O161)-0.013*POWER(($N161+$O161),2)-2.5,0.546*($N161+$O161)+9.7),1.21*($N161+$O161)-0.008*POWER(($N161+$O161),2)-VLOOKUP($G161,Ages!$A$12:$AJ$19,31,0)),"")</f>
        <v/>
      </c>
      <c r="Q161" s="23"/>
      <c r="R161" s="33"/>
      <c r="S161" s="33"/>
      <c r="T161" s="33"/>
      <c r="U161" s="33"/>
      <c r="V161" s="33"/>
      <c r="W161" s="23"/>
      <c r="X161" s="33"/>
      <c r="Y161" s="33"/>
      <c r="Z161" s="33"/>
    </row>
    <row r="162" spans="1:26" s="24" customFormat="1" x14ac:dyDescent="0.2">
      <c r="A162" s="23"/>
      <c r="B162" s="23"/>
      <c r="F162" s="23"/>
      <c r="H162" s="32"/>
      <c r="I162" s="32"/>
      <c r="J162" s="28" t="str">
        <f t="shared" si="2"/>
        <v xml:space="preserve"> </v>
      </c>
      <c r="K162" s="29"/>
      <c r="L162" s="29"/>
      <c r="M162" s="37" t="str">
        <f>IF($L162&gt;0,IF($F162="F",1.11*$L162+VLOOKUP($G162,Ages!$A$3:$AJ$10,32,0),1.35*$L162+VLOOKUP($G162,Ages!$A$12:$AJ$19,32,0)),"")</f>
        <v/>
      </c>
      <c r="N162" s="27"/>
      <c r="O162" s="27"/>
      <c r="P162" s="28" t="str">
        <f>IF(AND(N162&gt;0,O162&gt;0),IF($F162="F",IF(SUM($N162+$O162)&lt;=35,1.33*($N162+$O162)-0.013*POWER(($N162+$O162),2)-2.5,0.546*($N162+$O162)+9.7),1.21*($N162+$O162)-0.008*POWER(($N162+$O162),2)-VLOOKUP($G162,Ages!$A$12:$AJ$19,31,0)),"")</f>
        <v/>
      </c>
      <c r="Q162" s="23"/>
      <c r="R162" s="33"/>
      <c r="S162" s="33"/>
      <c r="T162" s="33"/>
      <c r="U162" s="33"/>
      <c r="V162" s="33"/>
      <c r="W162" s="23"/>
      <c r="X162" s="33"/>
      <c r="Y162" s="33"/>
      <c r="Z162" s="33"/>
    </row>
    <row r="163" spans="1:26" s="24" customFormat="1" x14ac:dyDescent="0.2">
      <c r="A163" s="23"/>
      <c r="B163" s="23"/>
      <c r="F163" s="23"/>
      <c r="H163" s="32"/>
      <c r="I163" s="32"/>
      <c r="J163" s="28" t="str">
        <f t="shared" si="2"/>
        <v xml:space="preserve"> </v>
      </c>
      <c r="K163" s="29"/>
      <c r="L163" s="29"/>
      <c r="M163" s="37" t="str">
        <f>IF($L163&gt;0,IF($F163="F",1.11*$L163+VLOOKUP($G163,Ages!$A$3:$AJ$10,32,0),1.35*$L163+VLOOKUP($G163,Ages!$A$12:$AJ$19,32,0)),"")</f>
        <v/>
      </c>
      <c r="N163" s="27"/>
      <c r="O163" s="27"/>
      <c r="P163" s="28" t="str">
        <f>IF(AND(N163&gt;0,O163&gt;0),IF($F163="F",IF(SUM($N163+$O163)&lt;=35,1.33*($N163+$O163)-0.013*POWER(($N163+$O163),2)-2.5,0.546*($N163+$O163)+9.7),1.21*($N163+$O163)-0.008*POWER(($N163+$O163),2)-VLOOKUP($G163,Ages!$A$12:$AJ$19,31,0)),"")</f>
        <v/>
      </c>
      <c r="Q163" s="23"/>
      <c r="R163" s="33"/>
      <c r="S163" s="33"/>
      <c r="T163" s="33"/>
      <c r="U163" s="33"/>
      <c r="V163" s="33"/>
      <c r="W163" s="23"/>
      <c r="X163" s="33"/>
      <c r="Y163" s="33"/>
      <c r="Z163" s="33"/>
    </row>
    <row r="164" spans="1:26" s="24" customFormat="1" x14ac:dyDescent="0.2">
      <c r="A164" s="23"/>
      <c r="B164" s="23"/>
      <c r="F164" s="23"/>
      <c r="H164" s="32"/>
      <c r="I164" s="32"/>
      <c r="J164" s="28" t="str">
        <f t="shared" si="2"/>
        <v xml:space="preserve"> </v>
      </c>
      <c r="K164" s="29"/>
      <c r="L164" s="29"/>
      <c r="M164" s="37" t="str">
        <f>IF($L164&gt;0,IF($F164="F",1.11*$L164+VLOOKUP($G164,Ages!$A$3:$AJ$10,32,0),1.35*$L164+VLOOKUP($G164,Ages!$A$12:$AJ$19,32,0)),"")</f>
        <v/>
      </c>
      <c r="N164" s="27"/>
      <c r="O164" s="27"/>
      <c r="P164" s="28" t="str">
        <f>IF(AND(N164&gt;0,O164&gt;0),IF($F164="F",IF(SUM($N164+$O164)&lt;=35,1.33*($N164+$O164)-0.013*POWER(($N164+$O164),2)-2.5,0.546*($N164+$O164)+9.7),1.21*($N164+$O164)-0.008*POWER(($N164+$O164),2)-VLOOKUP($G164,Ages!$A$12:$AJ$19,31,0)),"")</f>
        <v/>
      </c>
      <c r="Q164" s="23"/>
      <c r="R164" s="33"/>
      <c r="S164" s="33"/>
      <c r="T164" s="33"/>
      <c r="U164" s="33"/>
      <c r="V164" s="33"/>
      <c r="W164" s="23"/>
      <c r="X164" s="33"/>
      <c r="Y164" s="33"/>
      <c r="Z164" s="33"/>
    </row>
    <row r="165" spans="1:26" s="24" customFormat="1" x14ac:dyDescent="0.2">
      <c r="A165" s="23"/>
      <c r="B165" s="23"/>
      <c r="F165" s="23"/>
      <c r="H165" s="32"/>
      <c r="I165" s="32"/>
      <c r="J165" s="28" t="str">
        <f t="shared" si="2"/>
        <v xml:space="preserve"> </v>
      </c>
      <c r="K165" s="29"/>
      <c r="L165" s="29"/>
      <c r="M165" s="37" t="str">
        <f>IF($L165&gt;0,IF($F165="F",1.11*$L165+VLOOKUP($G165,Ages!$A$3:$AJ$10,32,0),1.35*$L165+VLOOKUP($G165,Ages!$A$12:$AJ$19,32,0)),"")</f>
        <v/>
      </c>
      <c r="N165" s="27"/>
      <c r="O165" s="27"/>
      <c r="P165" s="28" t="str">
        <f>IF(AND(N165&gt;0,O165&gt;0),IF($F165="F",IF(SUM($N165+$O165)&lt;=35,1.33*($N165+$O165)-0.013*POWER(($N165+$O165),2)-2.5,0.546*($N165+$O165)+9.7),1.21*($N165+$O165)-0.008*POWER(($N165+$O165),2)-VLOOKUP($G165,Ages!$A$12:$AJ$19,31,0)),"")</f>
        <v/>
      </c>
      <c r="Q165" s="23"/>
      <c r="R165" s="33"/>
      <c r="S165" s="33"/>
      <c r="T165" s="33"/>
      <c r="U165" s="33"/>
      <c r="V165" s="33"/>
      <c r="W165" s="23"/>
      <c r="X165" s="33"/>
      <c r="Y165" s="33"/>
      <c r="Z165" s="33"/>
    </row>
    <row r="166" spans="1:26" s="24" customFormat="1" x14ac:dyDescent="0.2">
      <c r="A166" s="23"/>
      <c r="B166" s="23"/>
      <c r="F166" s="23"/>
      <c r="H166" s="32"/>
      <c r="I166" s="32"/>
      <c r="J166" s="28" t="str">
        <f t="shared" si="2"/>
        <v xml:space="preserve"> </v>
      </c>
      <c r="K166" s="29"/>
      <c r="L166" s="29"/>
      <c r="M166" s="37" t="str">
        <f>IF($L166&gt;0,IF($F166="F",1.11*$L166+VLOOKUP($G166,Ages!$A$3:$AJ$10,32,0),1.35*$L166+VLOOKUP($G166,Ages!$A$12:$AJ$19,32,0)),"")</f>
        <v/>
      </c>
      <c r="N166" s="27"/>
      <c r="O166" s="27"/>
      <c r="P166" s="28" t="str">
        <f>IF(AND(N166&gt;0,O166&gt;0),IF($F166="F",IF(SUM($N166+$O166)&lt;=35,1.33*($N166+$O166)-0.013*POWER(($N166+$O166),2)-2.5,0.546*($N166+$O166)+9.7),1.21*($N166+$O166)-0.008*POWER(($N166+$O166),2)-VLOOKUP($G166,Ages!$A$12:$AJ$19,31,0)),"")</f>
        <v/>
      </c>
      <c r="Q166" s="23"/>
      <c r="R166" s="33"/>
      <c r="S166" s="33"/>
      <c r="T166" s="33"/>
      <c r="U166" s="33"/>
      <c r="V166" s="33"/>
      <c r="W166" s="23"/>
      <c r="X166" s="33"/>
      <c r="Y166" s="33"/>
      <c r="Z166" s="33"/>
    </row>
    <row r="167" spans="1:26" s="24" customFormat="1" x14ac:dyDescent="0.2">
      <c r="A167" s="23"/>
      <c r="B167" s="23"/>
      <c r="F167" s="23"/>
      <c r="H167" s="32"/>
      <c r="I167" s="32"/>
      <c r="J167" s="28" t="str">
        <f t="shared" si="2"/>
        <v xml:space="preserve"> </v>
      </c>
      <c r="K167" s="29"/>
      <c r="L167" s="29"/>
      <c r="M167" s="37" t="str">
        <f>IF($L167&gt;0,IF($F167="F",1.11*$L167+VLOOKUP($G167,Ages!$A$3:$AJ$10,32,0),1.35*$L167+VLOOKUP($G167,Ages!$A$12:$AJ$19,32,0)),"")</f>
        <v/>
      </c>
      <c r="N167" s="27"/>
      <c r="O167" s="27"/>
      <c r="P167" s="28" t="str">
        <f>IF(AND(N167&gt;0,O167&gt;0),IF($F167="F",IF(SUM($N167+$O167)&lt;=35,1.33*($N167+$O167)-0.013*POWER(($N167+$O167),2)-2.5,0.546*($N167+$O167)+9.7),1.21*($N167+$O167)-0.008*POWER(($N167+$O167),2)-VLOOKUP($G167,Ages!$A$12:$AJ$19,31,0)),"")</f>
        <v/>
      </c>
      <c r="Q167" s="23"/>
      <c r="R167" s="33"/>
      <c r="S167" s="33"/>
      <c r="T167" s="33"/>
      <c r="U167" s="33"/>
      <c r="V167" s="33"/>
      <c r="W167" s="23"/>
      <c r="X167" s="33"/>
      <c r="Y167" s="33"/>
      <c r="Z167" s="33"/>
    </row>
    <row r="168" spans="1:26" s="24" customFormat="1" x14ac:dyDescent="0.2">
      <c r="A168" s="23"/>
      <c r="B168" s="23"/>
      <c r="F168" s="23"/>
      <c r="H168" s="32"/>
      <c r="I168" s="32"/>
      <c r="J168" s="28" t="str">
        <f t="shared" si="2"/>
        <v xml:space="preserve"> </v>
      </c>
      <c r="K168" s="29"/>
      <c r="L168" s="29"/>
      <c r="M168" s="37" t="str">
        <f>IF($L168&gt;0,IF($F168="F",1.11*$L168+VLOOKUP($G168,Ages!$A$3:$AJ$10,32,0),1.35*$L168+VLOOKUP($G168,Ages!$A$12:$AJ$19,32,0)),"")</f>
        <v/>
      </c>
      <c r="N168" s="27"/>
      <c r="O168" s="27"/>
      <c r="P168" s="28" t="str">
        <f>IF(AND(N168&gt;0,O168&gt;0),IF($F168="F",IF(SUM($N168+$O168)&lt;=35,1.33*($N168+$O168)-0.013*POWER(($N168+$O168),2)-2.5,0.546*($N168+$O168)+9.7),1.21*($N168+$O168)-0.008*POWER(($N168+$O168),2)-VLOOKUP($G168,Ages!$A$12:$AJ$19,31,0)),"")</f>
        <v/>
      </c>
      <c r="Q168" s="23"/>
      <c r="R168" s="33"/>
      <c r="S168" s="33"/>
      <c r="T168" s="33"/>
      <c r="U168" s="33"/>
      <c r="V168" s="33"/>
      <c r="W168" s="23"/>
      <c r="X168" s="33"/>
      <c r="Y168" s="33"/>
      <c r="Z168" s="33"/>
    </row>
    <row r="169" spans="1:26" s="24" customFormat="1" x14ac:dyDescent="0.2">
      <c r="A169" s="23"/>
      <c r="B169" s="23"/>
      <c r="F169" s="23"/>
      <c r="H169" s="32"/>
      <c r="I169" s="32"/>
      <c r="J169" s="28" t="str">
        <f t="shared" si="2"/>
        <v xml:space="preserve"> </v>
      </c>
      <c r="K169" s="29"/>
      <c r="L169" s="29"/>
      <c r="M169" s="37" t="str">
        <f>IF($L169&gt;0,IF($F169="F",1.11*$L169+VLOOKUP($G169,Ages!$A$3:$AJ$10,32,0),1.35*$L169+VLOOKUP($G169,Ages!$A$12:$AJ$19,32,0)),"")</f>
        <v/>
      </c>
      <c r="N169" s="27"/>
      <c r="O169" s="27"/>
      <c r="P169" s="28" t="str">
        <f>IF(AND(N169&gt;0,O169&gt;0),IF($F169="F",IF(SUM($N169+$O169)&lt;=35,1.33*($N169+$O169)-0.013*POWER(($N169+$O169),2)-2.5,0.546*($N169+$O169)+9.7),1.21*($N169+$O169)-0.008*POWER(($N169+$O169),2)-VLOOKUP($G169,Ages!$A$12:$AJ$19,31,0)),"")</f>
        <v/>
      </c>
      <c r="Q169" s="23"/>
      <c r="R169" s="33"/>
      <c r="S169" s="33"/>
      <c r="T169" s="33"/>
      <c r="U169" s="33"/>
      <c r="V169" s="33"/>
      <c r="W169" s="23"/>
      <c r="X169" s="33"/>
      <c r="Y169" s="33"/>
      <c r="Z169" s="33"/>
    </row>
    <row r="170" spans="1:26" s="24" customFormat="1" x14ac:dyDescent="0.2">
      <c r="A170" s="23"/>
      <c r="B170" s="23"/>
      <c r="F170" s="23"/>
      <c r="H170" s="32"/>
      <c r="I170" s="32"/>
      <c r="J170" s="28" t="str">
        <f t="shared" si="2"/>
        <v xml:space="preserve"> </v>
      </c>
      <c r="K170" s="29"/>
      <c r="L170" s="29"/>
      <c r="M170" s="37" t="str">
        <f>IF($L170&gt;0,IF($F170="F",1.11*$L170+VLOOKUP($G170,Ages!$A$3:$AJ$10,32,0),1.35*$L170+VLOOKUP($G170,Ages!$A$12:$AJ$19,32,0)),"")</f>
        <v/>
      </c>
      <c r="N170" s="27"/>
      <c r="O170" s="27"/>
      <c r="P170" s="28" t="str">
        <f>IF(AND(N170&gt;0,O170&gt;0),IF($F170="F",IF(SUM($N170+$O170)&lt;=35,1.33*($N170+$O170)-0.013*POWER(($N170+$O170),2)-2.5,0.546*($N170+$O170)+9.7),1.21*($N170+$O170)-0.008*POWER(($N170+$O170),2)-VLOOKUP($G170,Ages!$A$12:$AJ$19,31,0)),"")</f>
        <v/>
      </c>
      <c r="Q170" s="23"/>
      <c r="R170" s="33"/>
      <c r="S170" s="33"/>
      <c r="T170" s="33"/>
      <c r="U170" s="33"/>
      <c r="V170" s="33"/>
      <c r="W170" s="23"/>
      <c r="X170" s="33"/>
      <c r="Y170" s="33"/>
      <c r="Z170" s="33"/>
    </row>
    <row r="171" spans="1:26" s="24" customFormat="1" x14ac:dyDescent="0.2">
      <c r="A171" s="23"/>
      <c r="B171" s="23"/>
      <c r="F171" s="23"/>
      <c r="H171" s="32"/>
      <c r="I171" s="32"/>
      <c r="J171" s="28" t="str">
        <f t="shared" si="2"/>
        <v xml:space="preserve"> </v>
      </c>
      <c r="K171" s="29"/>
      <c r="L171" s="29"/>
      <c r="M171" s="37" t="str">
        <f>IF($L171&gt;0,IF($F171="F",1.11*$L171+VLOOKUP($G171,Ages!$A$3:$AJ$10,32,0),1.35*$L171+VLOOKUP($G171,Ages!$A$12:$AJ$19,32,0)),"")</f>
        <v/>
      </c>
      <c r="N171" s="27"/>
      <c r="O171" s="27"/>
      <c r="P171" s="28" t="str">
        <f>IF(AND(N171&gt;0,O171&gt;0),IF($F171="F",IF(SUM($N171+$O171)&lt;=35,1.33*($N171+$O171)-0.013*POWER(($N171+$O171),2)-2.5,0.546*($N171+$O171)+9.7),1.21*($N171+$O171)-0.008*POWER(($N171+$O171),2)-VLOOKUP($G171,Ages!$A$12:$AJ$19,31,0)),"")</f>
        <v/>
      </c>
      <c r="Q171" s="23"/>
      <c r="R171" s="33"/>
      <c r="S171" s="33"/>
      <c r="T171" s="33"/>
      <c r="U171" s="33"/>
      <c r="V171" s="33"/>
      <c r="W171" s="23"/>
      <c r="X171" s="33"/>
      <c r="Y171" s="33"/>
      <c r="Z171" s="33"/>
    </row>
    <row r="172" spans="1:26" s="24" customFormat="1" x14ac:dyDescent="0.2">
      <c r="A172" s="23"/>
      <c r="B172" s="23"/>
      <c r="F172" s="23"/>
      <c r="H172" s="32"/>
      <c r="I172" s="32"/>
      <c r="J172" s="28" t="str">
        <f t="shared" si="2"/>
        <v xml:space="preserve"> </v>
      </c>
      <c r="K172" s="29"/>
      <c r="L172" s="29"/>
      <c r="M172" s="37" t="str">
        <f>IF($L172&gt;0,IF($F172="F",1.11*$L172+VLOOKUP($G172,Ages!$A$3:$AJ$10,32,0),1.35*$L172+VLOOKUP($G172,Ages!$A$12:$AJ$19,32,0)),"")</f>
        <v/>
      </c>
      <c r="N172" s="27"/>
      <c r="O172" s="27"/>
      <c r="P172" s="28" t="str">
        <f>IF(AND(N172&gt;0,O172&gt;0),IF($F172="F",IF(SUM($N172+$O172)&lt;=35,1.33*($N172+$O172)-0.013*POWER(($N172+$O172),2)-2.5,0.546*($N172+$O172)+9.7),1.21*($N172+$O172)-0.008*POWER(($N172+$O172),2)-VLOOKUP($G172,Ages!$A$12:$AJ$19,31,0)),"")</f>
        <v/>
      </c>
      <c r="Q172" s="23"/>
      <c r="R172" s="33"/>
      <c r="S172" s="33"/>
      <c r="T172" s="33"/>
      <c r="U172" s="33"/>
      <c r="V172" s="33"/>
      <c r="W172" s="23"/>
      <c r="X172" s="33"/>
      <c r="Y172" s="33"/>
      <c r="Z172" s="33"/>
    </row>
    <row r="173" spans="1:26" s="24" customFormat="1" x14ac:dyDescent="0.2">
      <c r="A173" s="23"/>
      <c r="B173" s="23"/>
      <c r="F173" s="23"/>
      <c r="H173" s="32"/>
      <c r="I173" s="32"/>
      <c r="J173" s="28" t="str">
        <f t="shared" si="2"/>
        <v xml:space="preserve"> </v>
      </c>
      <c r="K173" s="29"/>
      <c r="L173" s="29"/>
      <c r="M173" s="37" t="str">
        <f>IF($L173&gt;0,IF($F173="F",1.11*$L173+VLOOKUP($G173,Ages!$A$3:$AJ$10,32,0),1.35*$L173+VLOOKUP($G173,Ages!$A$12:$AJ$19,32,0)),"")</f>
        <v/>
      </c>
      <c r="N173" s="27"/>
      <c r="O173" s="27"/>
      <c r="P173" s="28" t="str">
        <f>IF(AND(N173&gt;0,O173&gt;0),IF($F173="F",IF(SUM($N173+$O173)&lt;=35,1.33*($N173+$O173)-0.013*POWER(($N173+$O173),2)-2.5,0.546*($N173+$O173)+9.7),1.21*($N173+$O173)-0.008*POWER(($N173+$O173),2)-VLOOKUP($G173,Ages!$A$12:$AJ$19,31,0)),"")</f>
        <v/>
      </c>
      <c r="Q173" s="23"/>
      <c r="R173" s="33"/>
      <c r="S173" s="33"/>
      <c r="T173" s="33"/>
      <c r="U173" s="33"/>
      <c r="V173" s="33"/>
      <c r="W173" s="23"/>
      <c r="X173" s="33"/>
      <c r="Y173" s="33"/>
      <c r="Z173" s="33"/>
    </row>
    <row r="174" spans="1:26" s="24" customFormat="1" x14ac:dyDescent="0.2">
      <c r="A174" s="23"/>
      <c r="B174" s="23"/>
      <c r="F174" s="23"/>
      <c r="H174" s="32"/>
      <c r="I174" s="32"/>
      <c r="J174" s="28" t="str">
        <f t="shared" si="2"/>
        <v xml:space="preserve"> </v>
      </c>
      <c r="K174" s="29"/>
      <c r="L174" s="29"/>
      <c r="M174" s="37" t="str">
        <f>IF($L174&gt;0,IF($F174="F",1.11*$L174+VLOOKUP($G174,Ages!$A$3:$AJ$10,32,0),1.35*$L174+VLOOKUP($G174,Ages!$A$12:$AJ$19,32,0)),"")</f>
        <v/>
      </c>
      <c r="N174" s="27"/>
      <c r="O174" s="27"/>
      <c r="P174" s="28" t="str">
        <f>IF(AND(N174&gt;0,O174&gt;0),IF($F174="F",IF(SUM($N174+$O174)&lt;=35,1.33*($N174+$O174)-0.013*POWER(($N174+$O174),2)-2.5,0.546*($N174+$O174)+9.7),1.21*($N174+$O174)-0.008*POWER(($N174+$O174),2)-VLOOKUP($G174,Ages!$A$12:$AJ$19,31,0)),"")</f>
        <v/>
      </c>
      <c r="Q174" s="23"/>
      <c r="R174" s="33"/>
      <c r="S174" s="33"/>
      <c r="T174" s="33"/>
      <c r="U174" s="33"/>
      <c r="V174" s="33"/>
      <c r="W174" s="23"/>
      <c r="X174" s="33"/>
      <c r="Y174" s="33"/>
      <c r="Z174" s="33"/>
    </row>
    <row r="175" spans="1:26" s="24" customFormat="1" x14ac:dyDescent="0.2">
      <c r="A175" s="23"/>
      <c r="B175" s="23"/>
      <c r="F175" s="23"/>
      <c r="H175" s="32"/>
      <c r="I175" s="32"/>
      <c r="J175" s="28" t="str">
        <f t="shared" si="2"/>
        <v xml:space="preserve"> </v>
      </c>
      <c r="K175" s="29"/>
      <c r="L175" s="29"/>
      <c r="M175" s="37" t="str">
        <f>IF($L175&gt;0,IF($F175="F",1.11*$L175+VLOOKUP($G175,Ages!$A$3:$AJ$10,32,0),1.35*$L175+VLOOKUP($G175,Ages!$A$12:$AJ$19,32,0)),"")</f>
        <v/>
      </c>
      <c r="N175" s="27"/>
      <c r="O175" s="27"/>
      <c r="P175" s="28" t="str">
        <f>IF(AND(N175&gt;0,O175&gt;0),IF($F175="F",IF(SUM($N175+$O175)&lt;=35,1.33*($N175+$O175)-0.013*POWER(($N175+$O175),2)-2.5,0.546*($N175+$O175)+9.7),1.21*($N175+$O175)-0.008*POWER(($N175+$O175),2)-VLOOKUP($G175,Ages!$A$12:$AJ$19,31,0)),"")</f>
        <v/>
      </c>
      <c r="Q175" s="23"/>
      <c r="R175" s="33"/>
      <c r="S175" s="33"/>
      <c r="T175" s="33"/>
      <c r="U175" s="33"/>
      <c r="V175" s="33"/>
      <c r="W175" s="23"/>
      <c r="X175" s="33"/>
      <c r="Y175" s="33"/>
      <c r="Z175" s="33"/>
    </row>
    <row r="176" spans="1:26" s="24" customFormat="1" x14ac:dyDescent="0.2">
      <c r="A176" s="23"/>
      <c r="B176" s="23"/>
      <c r="F176" s="23"/>
      <c r="H176" s="32"/>
      <c r="I176" s="32"/>
      <c r="J176" s="28" t="str">
        <f t="shared" si="2"/>
        <v xml:space="preserve"> </v>
      </c>
      <c r="K176" s="29"/>
      <c r="L176" s="29"/>
      <c r="M176" s="37" t="str">
        <f>IF($L176&gt;0,IF($F176="F",1.11*$L176+VLOOKUP($G176,Ages!$A$3:$AJ$10,32,0),1.35*$L176+VLOOKUP($G176,Ages!$A$12:$AJ$19,32,0)),"")</f>
        <v/>
      </c>
      <c r="N176" s="27"/>
      <c r="O176" s="27"/>
      <c r="P176" s="28" t="str">
        <f>IF(AND(N176&gt;0,O176&gt;0),IF($F176="F",IF(SUM($N176+$O176)&lt;=35,1.33*($N176+$O176)-0.013*POWER(($N176+$O176),2)-2.5,0.546*($N176+$O176)+9.7),1.21*($N176+$O176)-0.008*POWER(($N176+$O176),2)-VLOOKUP($G176,Ages!$A$12:$AJ$19,31,0)),"")</f>
        <v/>
      </c>
      <c r="Q176" s="23"/>
      <c r="R176" s="33"/>
      <c r="S176" s="33"/>
      <c r="T176" s="33"/>
      <c r="U176" s="33"/>
      <c r="V176" s="33"/>
      <c r="W176" s="23"/>
      <c r="X176" s="33"/>
      <c r="Y176" s="33"/>
      <c r="Z176" s="33"/>
    </row>
    <row r="177" spans="1:26" s="24" customFormat="1" x14ac:dyDescent="0.2">
      <c r="A177" s="23"/>
      <c r="B177" s="23"/>
      <c r="F177" s="23"/>
      <c r="H177" s="32"/>
      <c r="I177" s="32"/>
      <c r="J177" s="28" t="str">
        <f t="shared" si="2"/>
        <v xml:space="preserve"> </v>
      </c>
      <c r="K177" s="29"/>
      <c r="L177" s="29"/>
      <c r="M177" s="37" t="str">
        <f>IF($L177&gt;0,IF($F177="F",1.11*$L177+VLOOKUP($G177,Ages!$A$3:$AJ$10,32,0),1.35*$L177+VLOOKUP($G177,Ages!$A$12:$AJ$19,32,0)),"")</f>
        <v/>
      </c>
      <c r="N177" s="27"/>
      <c r="O177" s="27"/>
      <c r="P177" s="28" t="str">
        <f>IF(AND(N177&gt;0,O177&gt;0),IF($F177="F",IF(SUM($N177+$O177)&lt;=35,1.33*($N177+$O177)-0.013*POWER(($N177+$O177),2)-2.5,0.546*($N177+$O177)+9.7),1.21*($N177+$O177)-0.008*POWER(($N177+$O177),2)-VLOOKUP($G177,Ages!$A$12:$AJ$19,31,0)),"")</f>
        <v/>
      </c>
      <c r="Q177" s="23"/>
      <c r="R177" s="33"/>
      <c r="S177" s="33"/>
      <c r="T177" s="33"/>
      <c r="U177" s="33"/>
      <c r="V177" s="33"/>
      <c r="W177" s="23"/>
      <c r="X177" s="33"/>
      <c r="Y177" s="33"/>
      <c r="Z177" s="33"/>
    </row>
    <row r="178" spans="1:26" s="24" customFormat="1" x14ac:dyDescent="0.2">
      <c r="A178" s="23"/>
      <c r="B178" s="23"/>
      <c r="F178" s="23"/>
      <c r="H178" s="32"/>
      <c r="I178" s="32"/>
      <c r="J178" s="28" t="str">
        <f t="shared" si="2"/>
        <v xml:space="preserve"> </v>
      </c>
      <c r="K178" s="29"/>
      <c r="L178" s="29"/>
      <c r="M178" s="37" t="str">
        <f>IF($L178&gt;0,IF($F178="F",1.11*$L178+VLOOKUP($G178,Ages!$A$3:$AJ$10,32,0),1.35*$L178+VLOOKUP($G178,Ages!$A$12:$AJ$19,32,0)),"")</f>
        <v/>
      </c>
      <c r="N178" s="27"/>
      <c r="O178" s="27"/>
      <c r="P178" s="28" t="str">
        <f>IF(AND(N178&gt;0,O178&gt;0),IF($F178="F",IF(SUM($N178+$O178)&lt;=35,1.33*($N178+$O178)-0.013*POWER(($N178+$O178),2)-2.5,0.546*($N178+$O178)+9.7),1.21*($N178+$O178)-0.008*POWER(($N178+$O178),2)-VLOOKUP($G178,Ages!$A$12:$AJ$19,31,0)),"")</f>
        <v/>
      </c>
      <c r="Q178" s="23"/>
      <c r="R178" s="33"/>
      <c r="S178" s="33"/>
      <c r="T178" s="33"/>
      <c r="U178" s="33"/>
      <c r="V178" s="33"/>
      <c r="W178" s="23"/>
      <c r="X178" s="33"/>
      <c r="Y178" s="33"/>
      <c r="Z178" s="33"/>
    </row>
    <row r="179" spans="1:26" s="24" customFormat="1" x14ac:dyDescent="0.2">
      <c r="A179" s="23"/>
      <c r="B179" s="23"/>
      <c r="F179" s="23"/>
      <c r="H179" s="32"/>
      <c r="I179" s="32"/>
      <c r="J179" s="28" t="str">
        <f t="shared" si="2"/>
        <v xml:space="preserve"> </v>
      </c>
      <c r="K179" s="29"/>
      <c r="L179" s="29"/>
      <c r="M179" s="37" t="str">
        <f>IF($L179&gt;0,IF($F179="F",1.11*$L179+VLOOKUP($G179,Ages!$A$3:$AJ$10,32,0),1.35*$L179+VLOOKUP($G179,Ages!$A$12:$AJ$19,32,0)),"")</f>
        <v/>
      </c>
      <c r="N179" s="27"/>
      <c r="O179" s="27"/>
      <c r="P179" s="28" t="str">
        <f>IF(AND(N179&gt;0,O179&gt;0),IF($F179="F",IF(SUM($N179+$O179)&lt;=35,1.33*($N179+$O179)-0.013*POWER(($N179+$O179),2)-2.5,0.546*($N179+$O179)+9.7),1.21*($N179+$O179)-0.008*POWER(($N179+$O179),2)-VLOOKUP($G179,Ages!$A$12:$AJ$19,31,0)),"")</f>
        <v/>
      </c>
      <c r="Q179" s="23"/>
      <c r="R179" s="33"/>
      <c r="S179" s="33"/>
      <c r="T179" s="33"/>
      <c r="U179" s="33"/>
      <c r="V179" s="33"/>
      <c r="W179" s="23"/>
      <c r="X179" s="33"/>
      <c r="Y179" s="33"/>
      <c r="Z179" s="33"/>
    </row>
    <row r="180" spans="1:26" s="24" customFormat="1" x14ac:dyDescent="0.2">
      <c r="A180" s="23"/>
      <c r="B180" s="23"/>
      <c r="F180" s="23"/>
      <c r="H180" s="32"/>
      <c r="I180" s="32"/>
      <c r="J180" s="28" t="str">
        <f t="shared" si="2"/>
        <v xml:space="preserve"> </v>
      </c>
      <c r="K180" s="29"/>
      <c r="L180" s="29"/>
      <c r="M180" s="37" t="str">
        <f>IF($L180&gt;0,IF($F180="F",1.11*$L180+VLOOKUP($G180,Ages!$A$3:$AJ$10,32,0),1.35*$L180+VLOOKUP($G180,Ages!$A$12:$AJ$19,32,0)),"")</f>
        <v/>
      </c>
      <c r="N180" s="27"/>
      <c r="O180" s="27"/>
      <c r="P180" s="28" t="str">
        <f>IF(AND(N180&gt;0,O180&gt;0),IF($F180="F",IF(SUM($N180+$O180)&lt;=35,1.33*($N180+$O180)-0.013*POWER(($N180+$O180),2)-2.5,0.546*($N180+$O180)+9.7),1.21*($N180+$O180)-0.008*POWER(($N180+$O180),2)-VLOOKUP($G180,Ages!$A$12:$AJ$19,31,0)),"")</f>
        <v/>
      </c>
      <c r="Q180" s="23"/>
      <c r="R180" s="33"/>
      <c r="S180" s="33"/>
      <c r="T180" s="33"/>
      <c r="U180" s="33"/>
      <c r="V180" s="33"/>
      <c r="W180" s="23"/>
      <c r="X180" s="33"/>
      <c r="Y180" s="33"/>
      <c r="Z180" s="33"/>
    </row>
    <row r="181" spans="1:26" s="24" customFormat="1" x14ac:dyDescent="0.2">
      <c r="A181" s="23"/>
      <c r="B181" s="23"/>
      <c r="F181" s="23"/>
      <c r="H181" s="32"/>
      <c r="I181" s="32"/>
      <c r="J181" s="28" t="str">
        <f t="shared" si="2"/>
        <v xml:space="preserve"> </v>
      </c>
      <c r="K181" s="29"/>
      <c r="L181" s="29"/>
      <c r="M181" s="37" t="str">
        <f>IF($L181&gt;0,IF($F181="F",1.11*$L181+VLOOKUP($G181,Ages!$A$3:$AJ$10,32,0),1.35*$L181+VLOOKUP($G181,Ages!$A$12:$AJ$19,32,0)),"")</f>
        <v/>
      </c>
      <c r="N181" s="27"/>
      <c r="O181" s="27"/>
      <c r="P181" s="28" t="str">
        <f>IF(AND(N181&gt;0,O181&gt;0),IF($F181="F",IF(SUM($N181+$O181)&lt;=35,1.33*($N181+$O181)-0.013*POWER(($N181+$O181),2)-2.5,0.546*($N181+$O181)+9.7),1.21*($N181+$O181)-0.008*POWER(($N181+$O181),2)-VLOOKUP($G181,Ages!$A$12:$AJ$19,31,0)),"")</f>
        <v/>
      </c>
      <c r="Q181" s="23"/>
      <c r="R181" s="33"/>
      <c r="S181" s="33"/>
      <c r="T181" s="33"/>
      <c r="U181" s="33"/>
      <c r="V181" s="33"/>
      <c r="W181" s="23"/>
      <c r="X181" s="33"/>
      <c r="Y181" s="33"/>
      <c r="Z181" s="33"/>
    </row>
    <row r="182" spans="1:26" s="24" customFormat="1" x14ac:dyDescent="0.2">
      <c r="A182" s="23"/>
      <c r="B182" s="23"/>
      <c r="F182" s="23"/>
      <c r="H182" s="32"/>
      <c r="I182" s="32"/>
      <c r="J182" s="28" t="str">
        <f t="shared" si="2"/>
        <v xml:space="preserve"> </v>
      </c>
      <c r="K182" s="29"/>
      <c r="L182" s="29"/>
      <c r="M182" s="37" t="str">
        <f>IF($L182&gt;0,IF($F182="F",1.11*$L182+VLOOKUP($G182,Ages!$A$3:$AJ$10,32,0),1.35*$L182+VLOOKUP($G182,Ages!$A$12:$AJ$19,32,0)),"")</f>
        <v/>
      </c>
      <c r="N182" s="27"/>
      <c r="O182" s="27"/>
      <c r="P182" s="28" t="str">
        <f>IF(AND(N182&gt;0,O182&gt;0),IF($F182="F",IF(SUM($N182+$O182)&lt;=35,1.33*($N182+$O182)-0.013*POWER(($N182+$O182),2)-2.5,0.546*($N182+$O182)+9.7),1.21*($N182+$O182)-0.008*POWER(($N182+$O182),2)-VLOOKUP($G182,Ages!$A$12:$AJ$19,31,0)),"")</f>
        <v/>
      </c>
      <c r="Q182" s="23"/>
      <c r="R182" s="33"/>
      <c r="S182" s="33"/>
      <c r="T182" s="33"/>
      <c r="U182" s="33"/>
      <c r="V182" s="33"/>
      <c r="W182" s="23"/>
      <c r="X182" s="33"/>
      <c r="Y182" s="33"/>
      <c r="Z182" s="33"/>
    </row>
    <row r="183" spans="1:26" s="24" customFormat="1" x14ac:dyDescent="0.2">
      <c r="A183" s="23"/>
      <c r="B183" s="23"/>
      <c r="F183" s="23"/>
      <c r="H183" s="32"/>
      <c r="I183" s="32"/>
      <c r="J183" s="28" t="str">
        <f t="shared" si="2"/>
        <v xml:space="preserve"> </v>
      </c>
      <c r="K183" s="29"/>
      <c r="L183" s="29"/>
      <c r="M183" s="37" t="str">
        <f>IF($L183&gt;0,IF($F183="F",1.11*$L183+VLOOKUP($G183,Ages!$A$3:$AJ$10,32,0),1.35*$L183+VLOOKUP($G183,Ages!$A$12:$AJ$19,32,0)),"")</f>
        <v/>
      </c>
      <c r="N183" s="27"/>
      <c r="O183" s="27"/>
      <c r="P183" s="28" t="str">
        <f>IF(AND(N183&gt;0,O183&gt;0),IF($F183="F",IF(SUM($N183+$O183)&lt;=35,1.33*($N183+$O183)-0.013*POWER(($N183+$O183),2)-2.5,0.546*($N183+$O183)+9.7),1.21*($N183+$O183)-0.008*POWER(($N183+$O183),2)-VLOOKUP($G183,Ages!$A$12:$AJ$19,31,0)),"")</f>
        <v/>
      </c>
      <c r="Q183" s="23"/>
      <c r="R183" s="33"/>
      <c r="S183" s="33"/>
      <c r="T183" s="33"/>
      <c r="U183" s="33"/>
      <c r="V183" s="33"/>
      <c r="W183" s="23"/>
      <c r="X183" s="33"/>
      <c r="Y183" s="33"/>
      <c r="Z183" s="33"/>
    </row>
    <row r="184" spans="1:26" s="24" customFormat="1" x14ac:dyDescent="0.2">
      <c r="A184" s="23"/>
      <c r="B184" s="23"/>
      <c r="F184" s="23"/>
      <c r="H184" s="32"/>
      <c r="I184" s="32"/>
      <c r="J184" s="28" t="str">
        <f t="shared" si="2"/>
        <v xml:space="preserve"> </v>
      </c>
      <c r="K184" s="29"/>
      <c r="L184" s="29"/>
      <c r="M184" s="37" t="str">
        <f>IF($L184&gt;0,IF($F184="F",1.11*$L184+VLOOKUP($G184,Ages!$A$3:$AJ$10,32,0),1.35*$L184+VLOOKUP($G184,Ages!$A$12:$AJ$19,32,0)),"")</f>
        <v/>
      </c>
      <c r="N184" s="27"/>
      <c r="O184" s="27"/>
      <c r="P184" s="28" t="str">
        <f>IF(AND(N184&gt;0,O184&gt;0),IF($F184="F",IF(SUM($N184+$O184)&lt;=35,1.33*($N184+$O184)-0.013*POWER(($N184+$O184),2)-2.5,0.546*($N184+$O184)+9.7),1.21*($N184+$O184)-0.008*POWER(($N184+$O184),2)-VLOOKUP($G184,Ages!$A$12:$AJ$19,31,0)),"")</f>
        <v/>
      </c>
      <c r="Q184" s="23"/>
      <c r="R184" s="33"/>
      <c r="S184" s="33"/>
      <c r="T184" s="33"/>
      <c r="U184" s="33"/>
      <c r="V184" s="33"/>
      <c r="W184" s="23"/>
      <c r="X184" s="33"/>
      <c r="Y184" s="33"/>
      <c r="Z184" s="33"/>
    </row>
    <row r="185" spans="1:26" s="24" customFormat="1" x14ac:dyDescent="0.2">
      <c r="A185" s="23"/>
      <c r="B185" s="23"/>
      <c r="F185" s="23"/>
      <c r="H185" s="32"/>
      <c r="I185" s="32"/>
      <c r="J185" s="28" t="str">
        <f t="shared" si="2"/>
        <v xml:space="preserve"> </v>
      </c>
      <c r="K185" s="29"/>
      <c r="L185" s="29"/>
      <c r="M185" s="37" t="str">
        <f>IF($L185&gt;0,IF($F185="F",1.11*$L185+VLOOKUP($G185,Ages!$A$3:$AJ$10,32,0),1.35*$L185+VLOOKUP($G185,Ages!$A$12:$AJ$19,32,0)),"")</f>
        <v/>
      </c>
      <c r="N185" s="27"/>
      <c r="O185" s="27"/>
      <c r="P185" s="28" t="str">
        <f>IF(AND(N185&gt;0,O185&gt;0),IF($F185="F",IF(SUM($N185+$O185)&lt;=35,1.33*($N185+$O185)-0.013*POWER(($N185+$O185),2)-2.5,0.546*($N185+$O185)+9.7),1.21*($N185+$O185)-0.008*POWER(($N185+$O185),2)-VLOOKUP($G185,Ages!$A$12:$AJ$19,31,0)),"")</f>
        <v/>
      </c>
      <c r="Q185" s="23"/>
      <c r="R185" s="33"/>
      <c r="S185" s="33"/>
      <c r="T185" s="33"/>
      <c r="U185" s="33"/>
      <c r="V185" s="33"/>
      <c r="W185" s="23"/>
      <c r="X185" s="33"/>
      <c r="Y185" s="33"/>
      <c r="Z185" s="33"/>
    </row>
    <row r="186" spans="1:26" s="24" customFormat="1" x14ac:dyDescent="0.2">
      <c r="A186" s="23"/>
      <c r="B186" s="23"/>
      <c r="F186" s="23"/>
      <c r="H186" s="32"/>
      <c r="I186" s="32"/>
      <c r="J186" s="28" t="str">
        <f t="shared" si="2"/>
        <v xml:space="preserve"> </v>
      </c>
      <c r="K186" s="29"/>
      <c r="L186" s="29"/>
      <c r="M186" s="37" t="str">
        <f>IF($L186&gt;0,IF($F186="F",1.11*$L186+VLOOKUP($G186,Ages!$A$3:$AJ$10,32,0),1.35*$L186+VLOOKUP($G186,Ages!$A$12:$AJ$19,32,0)),"")</f>
        <v/>
      </c>
      <c r="N186" s="27"/>
      <c r="O186" s="27"/>
      <c r="P186" s="28" t="str">
        <f>IF(AND(N186&gt;0,O186&gt;0),IF($F186="F",IF(SUM($N186+$O186)&lt;=35,1.33*($N186+$O186)-0.013*POWER(($N186+$O186),2)-2.5,0.546*($N186+$O186)+9.7),1.21*($N186+$O186)-0.008*POWER(($N186+$O186),2)-VLOOKUP($G186,Ages!$A$12:$AJ$19,31,0)),"")</f>
        <v/>
      </c>
      <c r="Q186" s="23"/>
      <c r="R186" s="33"/>
      <c r="S186" s="33"/>
      <c r="T186" s="33"/>
      <c r="U186" s="33"/>
      <c r="V186" s="33"/>
      <c r="W186" s="23"/>
      <c r="X186" s="33"/>
      <c r="Y186" s="33"/>
      <c r="Z186" s="33"/>
    </row>
    <row r="187" spans="1:26" s="24" customFormat="1" x14ac:dyDescent="0.2">
      <c r="A187" s="23"/>
      <c r="B187" s="23"/>
      <c r="F187" s="23"/>
      <c r="H187" s="32"/>
      <c r="I187" s="32"/>
      <c r="J187" s="28" t="str">
        <f t="shared" si="2"/>
        <v xml:space="preserve"> </v>
      </c>
      <c r="K187" s="29"/>
      <c r="L187" s="29"/>
      <c r="M187" s="37" t="str">
        <f>IF($L187&gt;0,IF($F187="F",1.11*$L187+VLOOKUP($G187,Ages!$A$3:$AJ$10,32,0),1.35*$L187+VLOOKUP($G187,Ages!$A$12:$AJ$19,32,0)),"")</f>
        <v/>
      </c>
      <c r="N187" s="27"/>
      <c r="O187" s="27"/>
      <c r="P187" s="28" t="str">
        <f>IF(AND(N187&gt;0,O187&gt;0),IF($F187="F",IF(SUM($N187+$O187)&lt;=35,1.33*($N187+$O187)-0.013*POWER(($N187+$O187),2)-2.5,0.546*($N187+$O187)+9.7),1.21*($N187+$O187)-0.008*POWER(($N187+$O187),2)-VLOOKUP($G187,Ages!$A$12:$AJ$19,31,0)),"")</f>
        <v/>
      </c>
      <c r="Q187" s="23"/>
      <c r="R187" s="33"/>
      <c r="S187" s="33"/>
      <c r="T187" s="33"/>
      <c r="U187" s="33"/>
      <c r="V187" s="33"/>
      <c r="W187" s="23"/>
      <c r="X187" s="33"/>
      <c r="Y187" s="33"/>
      <c r="Z187" s="33"/>
    </row>
    <row r="188" spans="1:26" s="24" customFormat="1" x14ac:dyDescent="0.2">
      <c r="A188" s="23"/>
      <c r="B188" s="23"/>
      <c r="F188" s="23"/>
      <c r="H188" s="32"/>
      <c r="I188" s="32"/>
      <c r="J188" s="28" t="str">
        <f t="shared" si="2"/>
        <v xml:space="preserve"> </v>
      </c>
      <c r="K188" s="29"/>
      <c r="L188" s="29"/>
      <c r="M188" s="37" t="str">
        <f>IF($L188&gt;0,IF($F188="F",1.11*$L188+VLOOKUP($G188,Ages!$A$3:$AJ$10,32,0),1.35*$L188+VLOOKUP($G188,Ages!$A$12:$AJ$19,32,0)),"")</f>
        <v/>
      </c>
      <c r="N188" s="27"/>
      <c r="O188" s="27"/>
      <c r="P188" s="28" t="str">
        <f>IF(AND(N188&gt;0,O188&gt;0),IF($F188="F",IF(SUM($N188+$O188)&lt;=35,1.33*($N188+$O188)-0.013*POWER(($N188+$O188),2)-2.5,0.546*($N188+$O188)+9.7),1.21*($N188+$O188)-0.008*POWER(($N188+$O188),2)-VLOOKUP($G188,Ages!$A$12:$AJ$19,31,0)),"")</f>
        <v/>
      </c>
      <c r="Q188" s="23"/>
      <c r="R188" s="33"/>
      <c r="S188" s="33"/>
      <c r="T188" s="33"/>
      <c r="U188" s="33"/>
      <c r="V188" s="33"/>
      <c r="W188" s="23"/>
      <c r="X188" s="33"/>
      <c r="Y188" s="33"/>
      <c r="Z188" s="33"/>
    </row>
    <row r="189" spans="1:26" s="24" customFormat="1" x14ac:dyDescent="0.2">
      <c r="A189" s="23"/>
      <c r="B189" s="23"/>
      <c r="F189" s="23"/>
      <c r="H189" s="32"/>
      <c r="I189" s="32"/>
      <c r="J189" s="28" t="str">
        <f t="shared" si="2"/>
        <v xml:space="preserve"> </v>
      </c>
      <c r="K189" s="29"/>
      <c r="L189" s="29"/>
      <c r="M189" s="37" t="str">
        <f>IF($L189&gt;0,IF($F189="F",1.11*$L189+VLOOKUP($G189,Ages!$A$3:$AJ$10,32,0),1.35*$L189+VLOOKUP($G189,Ages!$A$12:$AJ$19,32,0)),"")</f>
        <v/>
      </c>
      <c r="N189" s="27"/>
      <c r="O189" s="27"/>
      <c r="P189" s="28" t="str">
        <f>IF(AND(N189&gt;0,O189&gt;0),IF($F189="F",IF(SUM($N189+$O189)&lt;=35,1.33*($N189+$O189)-0.013*POWER(($N189+$O189),2)-2.5,0.546*($N189+$O189)+9.7),1.21*($N189+$O189)-0.008*POWER(($N189+$O189),2)-VLOOKUP($G189,Ages!$A$12:$AJ$19,31,0)),"")</f>
        <v/>
      </c>
      <c r="Q189" s="23"/>
      <c r="R189" s="33"/>
      <c r="S189" s="33"/>
      <c r="T189" s="33"/>
      <c r="U189" s="33"/>
      <c r="V189" s="33"/>
      <c r="W189" s="23"/>
      <c r="X189" s="33"/>
      <c r="Y189" s="33"/>
      <c r="Z189" s="33"/>
    </row>
    <row r="190" spans="1:26" s="24" customFormat="1" x14ac:dyDescent="0.2">
      <c r="A190" s="23"/>
      <c r="B190" s="23"/>
      <c r="F190" s="23"/>
      <c r="H190" s="32"/>
      <c r="I190" s="32"/>
      <c r="J190" s="28" t="str">
        <f t="shared" si="2"/>
        <v xml:space="preserve"> </v>
      </c>
      <c r="K190" s="29"/>
      <c r="L190" s="29"/>
      <c r="M190" s="37" t="str">
        <f>IF($L190&gt;0,IF($F190="F",1.11*$L190+VLOOKUP($G190,Ages!$A$3:$AJ$10,32,0),1.35*$L190+VLOOKUP($G190,Ages!$A$12:$AJ$19,32,0)),"")</f>
        <v/>
      </c>
      <c r="N190" s="27"/>
      <c r="O190" s="27"/>
      <c r="P190" s="28" t="str">
        <f>IF(AND(N190&gt;0,O190&gt;0),IF($F190="F",IF(SUM($N190+$O190)&lt;=35,1.33*($N190+$O190)-0.013*POWER(($N190+$O190),2)-2.5,0.546*($N190+$O190)+9.7),1.21*($N190+$O190)-0.008*POWER(($N190+$O190),2)-VLOOKUP($G190,Ages!$A$12:$AJ$19,31,0)),"")</f>
        <v/>
      </c>
      <c r="Q190" s="23"/>
      <c r="R190" s="33"/>
      <c r="S190" s="33"/>
      <c r="T190" s="33"/>
      <c r="U190" s="33"/>
      <c r="V190" s="33"/>
      <c r="W190" s="23"/>
      <c r="X190" s="33"/>
      <c r="Y190" s="33"/>
      <c r="Z190" s="33"/>
    </row>
    <row r="191" spans="1:26" s="24" customFormat="1" x14ac:dyDescent="0.2">
      <c r="A191" s="23"/>
      <c r="B191" s="23"/>
      <c r="F191" s="23"/>
      <c r="H191" s="32"/>
      <c r="I191" s="32"/>
      <c r="J191" s="28" t="str">
        <f t="shared" si="2"/>
        <v xml:space="preserve"> </v>
      </c>
      <c r="K191" s="29"/>
      <c r="L191" s="29"/>
      <c r="M191" s="37" t="str">
        <f>IF($L191&gt;0,IF($F191="F",1.11*$L191+VLOOKUP($G191,Ages!$A$3:$AJ$10,32,0),1.35*$L191+VLOOKUP($G191,Ages!$A$12:$AJ$19,32,0)),"")</f>
        <v/>
      </c>
      <c r="N191" s="27"/>
      <c r="O191" s="27"/>
      <c r="P191" s="28" t="str">
        <f>IF(AND(N191&gt;0,O191&gt;0),IF($F191="F",IF(SUM($N191+$O191)&lt;=35,1.33*($N191+$O191)-0.013*POWER(($N191+$O191),2)-2.5,0.546*($N191+$O191)+9.7),1.21*($N191+$O191)-0.008*POWER(($N191+$O191),2)-VLOOKUP($G191,Ages!$A$12:$AJ$19,31,0)),"")</f>
        <v/>
      </c>
      <c r="Q191" s="23"/>
      <c r="R191" s="33"/>
      <c r="S191" s="33"/>
      <c r="T191" s="33"/>
      <c r="U191" s="33"/>
      <c r="V191" s="33"/>
      <c r="W191" s="23"/>
      <c r="X191" s="33"/>
      <c r="Y191" s="33"/>
      <c r="Z191" s="33"/>
    </row>
    <row r="192" spans="1:26" s="24" customFormat="1" x14ac:dyDescent="0.2">
      <c r="A192" s="23"/>
      <c r="B192" s="23"/>
      <c r="F192" s="23"/>
      <c r="H192" s="32"/>
      <c r="I192" s="32"/>
      <c r="J192" s="28" t="str">
        <f t="shared" si="2"/>
        <v xml:space="preserve"> </v>
      </c>
      <c r="K192" s="29"/>
      <c r="L192" s="29"/>
      <c r="M192" s="37" t="str">
        <f>IF($L192&gt;0,IF($F192="F",1.11*$L192+VLOOKUP($G192,Ages!$A$3:$AJ$10,32,0),1.35*$L192+VLOOKUP($G192,Ages!$A$12:$AJ$19,32,0)),"")</f>
        <v/>
      </c>
      <c r="N192" s="27"/>
      <c r="O192" s="27"/>
      <c r="P192" s="28" t="str">
        <f>IF(AND(N192&gt;0,O192&gt;0),IF($F192="F",IF(SUM($N192+$O192)&lt;=35,1.33*($N192+$O192)-0.013*POWER(($N192+$O192),2)-2.5,0.546*($N192+$O192)+9.7),1.21*($N192+$O192)-0.008*POWER(($N192+$O192),2)-VLOOKUP($G192,Ages!$A$12:$AJ$19,31,0)),"")</f>
        <v/>
      </c>
      <c r="Q192" s="23"/>
      <c r="R192" s="33"/>
      <c r="S192" s="33"/>
      <c r="T192" s="33"/>
      <c r="U192" s="33"/>
      <c r="V192" s="33"/>
      <c r="W192" s="23"/>
      <c r="X192" s="33"/>
      <c r="Y192" s="33"/>
      <c r="Z192" s="33"/>
    </row>
    <row r="193" spans="1:26" s="24" customFormat="1" x14ac:dyDescent="0.2">
      <c r="A193" s="23"/>
      <c r="B193" s="23"/>
      <c r="F193" s="23"/>
      <c r="H193" s="32"/>
      <c r="I193" s="32"/>
      <c r="J193" s="28" t="str">
        <f t="shared" si="2"/>
        <v xml:space="preserve"> </v>
      </c>
      <c r="K193" s="29"/>
      <c r="L193" s="29"/>
      <c r="M193" s="37" t="str">
        <f>IF($L193&gt;0,IF($F193="F",1.11*$L193+VLOOKUP($G193,Ages!$A$3:$AJ$10,32,0),1.35*$L193+VLOOKUP($G193,Ages!$A$12:$AJ$19,32,0)),"")</f>
        <v/>
      </c>
      <c r="N193" s="27"/>
      <c r="O193" s="27"/>
      <c r="P193" s="28" t="str">
        <f>IF(AND(N193&gt;0,O193&gt;0),IF($F193="F",IF(SUM($N193+$O193)&lt;=35,1.33*($N193+$O193)-0.013*POWER(($N193+$O193),2)-2.5,0.546*($N193+$O193)+9.7),1.21*($N193+$O193)-0.008*POWER(($N193+$O193),2)-VLOOKUP($G193,Ages!$A$12:$AJ$19,31,0)),"")</f>
        <v/>
      </c>
      <c r="Q193" s="23"/>
      <c r="R193" s="33"/>
      <c r="S193" s="33"/>
      <c r="T193" s="33"/>
      <c r="U193" s="33"/>
      <c r="V193" s="33"/>
      <c r="W193" s="23"/>
      <c r="X193" s="33"/>
      <c r="Y193" s="33"/>
      <c r="Z193" s="33"/>
    </row>
    <row r="194" spans="1:26" s="24" customFormat="1" x14ac:dyDescent="0.2">
      <c r="A194" s="23"/>
      <c r="B194" s="23"/>
      <c r="F194" s="23"/>
      <c r="H194" s="32"/>
      <c r="I194" s="32"/>
      <c r="J194" s="28" t="str">
        <f t="shared" si="2"/>
        <v xml:space="preserve"> </v>
      </c>
      <c r="K194" s="29"/>
      <c r="L194" s="29"/>
      <c r="M194" s="37" t="str">
        <f>IF($L194&gt;0,IF($F194="F",1.11*$L194+VLOOKUP($G194,Ages!$A$3:$AJ$10,32,0),1.35*$L194+VLOOKUP($G194,Ages!$A$12:$AJ$19,32,0)),"")</f>
        <v/>
      </c>
      <c r="N194" s="27"/>
      <c r="O194" s="27"/>
      <c r="P194" s="28" t="str">
        <f>IF(AND(N194&gt;0,O194&gt;0),IF($F194="F",IF(SUM($N194+$O194)&lt;=35,1.33*($N194+$O194)-0.013*POWER(($N194+$O194),2)-2.5,0.546*($N194+$O194)+9.7),1.21*($N194+$O194)-0.008*POWER(($N194+$O194),2)-VLOOKUP($G194,Ages!$A$12:$AJ$19,31,0)),"")</f>
        <v/>
      </c>
      <c r="Q194" s="23"/>
      <c r="R194" s="33"/>
      <c r="S194" s="33"/>
      <c r="T194" s="33"/>
      <c r="U194" s="33"/>
      <c r="V194" s="33"/>
      <c r="W194" s="23"/>
      <c r="X194" s="33"/>
      <c r="Y194" s="33"/>
      <c r="Z194" s="33"/>
    </row>
    <row r="195" spans="1:26" s="24" customFormat="1" x14ac:dyDescent="0.2">
      <c r="A195" s="23"/>
      <c r="B195" s="23"/>
      <c r="F195" s="23"/>
      <c r="H195" s="32"/>
      <c r="I195" s="32"/>
      <c r="J195" s="28" t="str">
        <f t="shared" si="2"/>
        <v xml:space="preserve"> </v>
      </c>
      <c r="K195" s="29"/>
      <c r="L195" s="29"/>
      <c r="M195" s="37" t="str">
        <f>IF($L195&gt;0,IF($F195="F",1.11*$L195+VLOOKUP($G195,Ages!$A$3:$AJ$10,32,0),1.35*$L195+VLOOKUP($G195,Ages!$A$12:$AJ$19,32,0)),"")</f>
        <v/>
      </c>
      <c r="N195" s="27"/>
      <c r="O195" s="27"/>
      <c r="P195" s="28" t="str">
        <f>IF(AND(N195&gt;0,O195&gt;0),IF($F195="F",IF(SUM($N195+$O195)&lt;=35,1.33*($N195+$O195)-0.013*POWER(($N195+$O195),2)-2.5,0.546*($N195+$O195)+9.7),1.21*($N195+$O195)-0.008*POWER(($N195+$O195),2)-VLOOKUP($G195,Ages!$A$12:$AJ$19,31,0)),"")</f>
        <v/>
      </c>
      <c r="Q195" s="23"/>
      <c r="R195" s="33"/>
      <c r="S195" s="33"/>
      <c r="T195" s="33"/>
      <c r="U195" s="33"/>
      <c r="V195" s="33"/>
      <c r="W195" s="23"/>
      <c r="X195" s="33"/>
      <c r="Y195" s="33"/>
      <c r="Z195" s="33"/>
    </row>
    <row r="196" spans="1:26" s="24" customFormat="1" x14ac:dyDescent="0.2">
      <c r="A196" s="23"/>
      <c r="B196" s="23"/>
      <c r="F196" s="23"/>
      <c r="H196" s="32"/>
      <c r="I196" s="32"/>
      <c r="J196" s="28" t="str">
        <f t="shared" si="2"/>
        <v xml:space="preserve"> </v>
      </c>
      <c r="K196" s="29"/>
      <c r="L196" s="29"/>
      <c r="M196" s="37" t="str">
        <f>IF($L196&gt;0,IF($F196="F",1.11*$L196+VLOOKUP($G196,Ages!$A$3:$AJ$10,32,0),1.35*$L196+VLOOKUP($G196,Ages!$A$12:$AJ$19,32,0)),"")</f>
        <v/>
      </c>
      <c r="N196" s="27"/>
      <c r="O196" s="27"/>
      <c r="P196" s="28" t="str">
        <f>IF(AND(N196&gt;0,O196&gt;0),IF($F196="F",IF(SUM($N196+$O196)&lt;=35,1.33*($N196+$O196)-0.013*POWER(($N196+$O196),2)-2.5,0.546*($N196+$O196)+9.7),1.21*($N196+$O196)-0.008*POWER(($N196+$O196),2)-VLOOKUP($G196,Ages!$A$12:$AJ$19,31,0)),"")</f>
        <v/>
      </c>
      <c r="Q196" s="23"/>
      <c r="R196" s="33"/>
      <c r="S196" s="33"/>
      <c r="T196" s="33"/>
      <c r="U196" s="33"/>
      <c r="V196" s="33"/>
      <c r="W196" s="23"/>
      <c r="X196" s="33"/>
      <c r="Y196" s="33"/>
      <c r="Z196" s="33"/>
    </row>
    <row r="197" spans="1:26" s="24" customFormat="1" x14ac:dyDescent="0.2">
      <c r="A197" s="23"/>
      <c r="B197" s="23"/>
      <c r="F197" s="23"/>
      <c r="H197" s="32"/>
      <c r="I197" s="32"/>
      <c r="J197" s="28" t="str">
        <f t="shared" si="2"/>
        <v xml:space="preserve"> </v>
      </c>
      <c r="K197" s="29"/>
      <c r="L197" s="29"/>
      <c r="M197" s="37" t="str">
        <f>IF($L197&gt;0,IF($F197="F",1.11*$L197+VLOOKUP($G197,Ages!$A$3:$AJ$10,32,0),1.35*$L197+VLOOKUP($G197,Ages!$A$12:$AJ$19,32,0)),"")</f>
        <v/>
      </c>
      <c r="N197" s="27"/>
      <c r="O197" s="27"/>
      <c r="P197" s="28" t="str">
        <f>IF(AND(N197&gt;0,O197&gt;0),IF($F197="F",IF(SUM($N197+$O197)&lt;=35,1.33*($N197+$O197)-0.013*POWER(($N197+$O197),2)-2.5,0.546*($N197+$O197)+9.7),1.21*($N197+$O197)-0.008*POWER(($N197+$O197),2)-VLOOKUP($G197,Ages!$A$12:$AJ$19,31,0)),"")</f>
        <v/>
      </c>
      <c r="Q197" s="23"/>
      <c r="R197" s="33"/>
      <c r="S197" s="33"/>
      <c r="T197" s="33"/>
      <c r="U197" s="33"/>
      <c r="V197" s="33"/>
      <c r="W197" s="23"/>
      <c r="X197" s="33"/>
      <c r="Y197" s="33"/>
      <c r="Z197" s="33"/>
    </row>
    <row r="198" spans="1:26" s="24" customFormat="1" x14ac:dyDescent="0.2">
      <c r="A198" s="23"/>
      <c r="B198" s="23"/>
      <c r="F198" s="23"/>
      <c r="H198" s="32"/>
      <c r="I198" s="32"/>
      <c r="J198" s="28" t="str">
        <f t="shared" si="2"/>
        <v xml:space="preserve"> </v>
      </c>
      <c r="K198" s="29"/>
      <c r="L198" s="29"/>
      <c r="M198" s="37" t="str">
        <f>IF($L198&gt;0,IF($F198="F",1.11*$L198+VLOOKUP($G198,Ages!$A$3:$AJ$10,32,0),1.35*$L198+VLOOKUP($G198,Ages!$A$12:$AJ$19,32,0)),"")</f>
        <v/>
      </c>
      <c r="N198" s="27"/>
      <c r="O198" s="27"/>
      <c r="P198" s="28" t="str">
        <f>IF(AND(N198&gt;0,O198&gt;0),IF($F198="F",IF(SUM($N198+$O198)&lt;=35,1.33*($N198+$O198)-0.013*POWER(($N198+$O198),2)-2.5,0.546*($N198+$O198)+9.7),1.21*($N198+$O198)-0.008*POWER(($N198+$O198),2)-VLOOKUP($G198,Ages!$A$12:$AJ$19,31,0)),"")</f>
        <v/>
      </c>
      <c r="Q198" s="23"/>
      <c r="R198" s="33"/>
      <c r="S198" s="33"/>
      <c r="T198" s="33"/>
      <c r="U198" s="33"/>
      <c r="V198" s="33"/>
      <c r="W198" s="23"/>
      <c r="X198" s="33"/>
      <c r="Y198" s="33"/>
      <c r="Z198" s="33"/>
    </row>
    <row r="199" spans="1:26" s="24" customFormat="1" x14ac:dyDescent="0.2">
      <c r="A199" s="23"/>
      <c r="B199" s="23"/>
      <c r="F199" s="23"/>
      <c r="H199" s="32"/>
      <c r="I199" s="32"/>
      <c r="J199" s="28" t="str">
        <f t="shared" ref="J199:J262" si="3">IF(AND(H199&gt;0,I199&gt;0),(I199/(H199*H199))*703, " ")</f>
        <v xml:space="preserve"> </v>
      </c>
      <c r="K199" s="29"/>
      <c r="L199" s="29"/>
      <c r="M199" s="37" t="str">
        <f>IF($L199&gt;0,IF($F199="F",1.11*$L199+VLOOKUP($G199,Ages!$A$3:$AJ$10,32,0),1.35*$L199+VLOOKUP($G199,Ages!$A$12:$AJ$19,32,0)),"")</f>
        <v/>
      </c>
      <c r="N199" s="27"/>
      <c r="O199" s="27"/>
      <c r="P199" s="28" t="str">
        <f>IF(AND(N199&gt;0,O199&gt;0),IF($F199="F",IF(SUM($N199+$O199)&lt;=35,1.33*($N199+$O199)-0.013*POWER(($N199+$O199),2)-2.5,0.546*($N199+$O199)+9.7),1.21*($N199+$O199)-0.008*POWER(($N199+$O199),2)-VLOOKUP($G199,Ages!$A$12:$AJ$19,31,0)),"")</f>
        <v/>
      </c>
      <c r="Q199" s="23"/>
      <c r="R199" s="33"/>
      <c r="S199" s="33"/>
      <c r="T199" s="33"/>
      <c r="U199" s="33"/>
      <c r="V199" s="33"/>
      <c r="W199" s="23"/>
      <c r="X199" s="33"/>
      <c r="Y199" s="33"/>
      <c r="Z199" s="33"/>
    </row>
    <row r="200" spans="1:26" s="24" customFormat="1" x14ac:dyDescent="0.2">
      <c r="A200" s="23"/>
      <c r="B200" s="23"/>
      <c r="F200" s="23"/>
      <c r="H200" s="32"/>
      <c r="I200" s="32"/>
      <c r="J200" s="28" t="str">
        <f t="shared" si="3"/>
        <v xml:space="preserve"> </v>
      </c>
      <c r="K200" s="29"/>
      <c r="L200" s="29"/>
      <c r="M200" s="37" t="str">
        <f>IF($L200&gt;0,IF($F200="F",1.11*$L200+VLOOKUP($G200,Ages!$A$3:$AJ$10,32,0),1.35*$L200+VLOOKUP($G200,Ages!$A$12:$AJ$19,32,0)),"")</f>
        <v/>
      </c>
      <c r="N200" s="27"/>
      <c r="O200" s="27"/>
      <c r="P200" s="28" t="str">
        <f>IF(AND(N200&gt;0,O200&gt;0),IF($F200="F",IF(SUM($N200+$O200)&lt;=35,1.33*($N200+$O200)-0.013*POWER(($N200+$O200),2)-2.5,0.546*($N200+$O200)+9.7),1.21*($N200+$O200)-0.008*POWER(($N200+$O200),2)-VLOOKUP($G200,Ages!$A$12:$AJ$19,31,0)),"")</f>
        <v/>
      </c>
      <c r="Q200" s="23"/>
      <c r="R200" s="33"/>
      <c r="S200" s="33"/>
      <c r="T200" s="33"/>
      <c r="U200" s="33"/>
      <c r="V200" s="33"/>
      <c r="W200" s="23"/>
      <c r="X200" s="33"/>
      <c r="Y200" s="33"/>
      <c r="Z200" s="33"/>
    </row>
    <row r="201" spans="1:26" s="24" customFormat="1" x14ac:dyDescent="0.2">
      <c r="A201" s="23"/>
      <c r="B201" s="23"/>
      <c r="F201" s="23"/>
      <c r="H201" s="32"/>
      <c r="I201" s="32"/>
      <c r="J201" s="28" t="str">
        <f t="shared" si="3"/>
        <v xml:space="preserve"> </v>
      </c>
      <c r="K201" s="29"/>
      <c r="L201" s="29"/>
      <c r="M201" s="37" t="str">
        <f>IF($L201&gt;0,IF($F201="F",1.11*$L201+VLOOKUP($G201,Ages!$A$3:$AJ$10,32,0),1.35*$L201+VLOOKUP($G201,Ages!$A$12:$AJ$19,32,0)),"")</f>
        <v/>
      </c>
      <c r="N201" s="27"/>
      <c r="O201" s="27"/>
      <c r="P201" s="28" t="str">
        <f>IF(AND(N201&gt;0,O201&gt;0),IF($F201="F",IF(SUM($N201+$O201)&lt;=35,1.33*($N201+$O201)-0.013*POWER(($N201+$O201),2)-2.5,0.546*($N201+$O201)+9.7),1.21*($N201+$O201)-0.008*POWER(($N201+$O201),2)-VLOOKUP($G201,Ages!$A$12:$AJ$19,31,0)),"")</f>
        <v/>
      </c>
      <c r="Q201" s="23"/>
      <c r="R201" s="33"/>
      <c r="S201" s="33"/>
      <c r="T201" s="33"/>
      <c r="U201" s="33"/>
      <c r="V201" s="33"/>
      <c r="W201" s="23"/>
      <c r="X201" s="33"/>
      <c r="Y201" s="33"/>
      <c r="Z201" s="33"/>
    </row>
    <row r="202" spans="1:26" s="24" customFormat="1" x14ac:dyDescent="0.2">
      <c r="A202" s="23"/>
      <c r="B202" s="23"/>
      <c r="F202" s="23"/>
      <c r="H202" s="32"/>
      <c r="I202" s="32"/>
      <c r="J202" s="28" t="str">
        <f t="shared" si="3"/>
        <v xml:space="preserve"> </v>
      </c>
      <c r="K202" s="29"/>
      <c r="L202" s="29"/>
      <c r="M202" s="37" t="str">
        <f>IF($L202&gt;0,IF($F202="F",1.11*$L202+VLOOKUP($G202,Ages!$A$3:$AJ$10,32,0),1.35*$L202+VLOOKUP($G202,Ages!$A$12:$AJ$19,32,0)),"")</f>
        <v/>
      </c>
      <c r="N202" s="27"/>
      <c r="O202" s="27"/>
      <c r="P202" s="28" t="str">
        <f>IF(AND(N202&gt;0,O202&gt;0),IF($F202="F",IF(SUM($N202+$O202)&lt;=35,1.33*($N202+$O202)-0.013*POWER(($N202+$O202),2)-2.5,0.546*($N202+$O202)+9.7),1.21*($N202+$O202)-0.008*POWER(($N202+$O202),2)-VLOOKUP($G202,Ages!$A$12:$AJ$19,31,0)),"")</f>
        <v/>
      </c>
      <c r="Q202" s="23"/>
      <c r="R202" s="33"/>
      <c r="S202" s="33"/>
      <c r="T202" s="33"/>
      <c r="U202" s="33"/>
      <c r="V202" s="33"/>
      <c r="W202" s="23"/>
      <c r="X202" s="33"/>
      <c r="Y202" s="33"/>
      <c r="Z202" s="33"/>
    </row>
    <row r="203" spans="1:26" s="24" customFormat="1" x14ac:dyDescent="0.2">
      <c r="A203" s="23"/>
      <c r="B203" s="23"/>
      <c r="F203" s="23"/>
      <c r="H203" s="32"/>
      <c r="I203" s="32"/>
      <c r="J203" s="28" t="str">
        <f t="shared" si="3"/>
        <v xml:space="preserve"> </v>
      </c>
      <c r="K203" s="29"/>
      <c r="L203" s="29"/>
      <c r="M203" s="37" t="str">
        <f>IF($L203&gt;0,IF($F203="F",1.11*$L203+VLOOKUP($G203,Ages!$A$3:$AJ$10,32,0),1.35*$L203+VLOOKUP($G203,Ages!$A$12:$AJ$19,32,0)),"")</f>
        <v/>
      </c>
      <c r="N203" s="27"/>
      <c r="O203" s="27"/>
      <c r="P203" s="28" t="str">
        <f>IF(AND(N203&gt;0,O203&gt;0),IF($F203="F",IF(SUM($N203+$O203)&lt;=35,1.33*($N203+$O203)-0.013*POWER(($N203+$O203),2)-2.5,0.546*($N203+$O203)+9.7),1.21*($N203+$O203)-0.008*POWER(($N203+$O203),2)-VLOOKUP($G203,Ages!$A$12:$AJ$19,31,0)),"")</f>
        <v/>
      </c>
      <c r="Q203" s="23"/>
      <c r="R203" s="33"/>
      <c r="S203" s="33"/>
      <c r="T203" s="33"/>
      <c r="U203" s="33"/>
      <c r="V203" s="33"/>
      <c r="W203" s="23"/>
      <c r="X203" s="33"/>
      <c r="Y203" s="33"/>
      <c r="Z203" s="33"/>
    </row>
    <row r="204" spans="1:26" s="24" customFormat="1" x14ac:dyDescent="0.2">
      <c r="A204" s="23"/>
      <c r="B204" s="23"/>
      <c r="F204" s="23"/>
      <c r="H204" s="32"/>
      <c r="I204" s="32"/>
      <c r="J204" s="28" t="str">
        <f t="shared" si="3"/>
        <v xml:space="preserve"> </v>
      </c>
      <c r="K204" s="29"/>
      <c r="L204" s="29"/>
      <c r="M204" s="37" t="str">
        <f>IF($L204&gt;0,IF($F204="F",1.11*$L204+VLOOKUP($G204,Ages!$A$3:$AJ$10,32,0),1.35*$L204+VLOOKUP($G204,Ages!$A$12:$AJ$19,32,0)),"")</f>
        <v/>
      </c>
      <c r="N204" s="27"/>
      <c r="O204" s="27"/>
      <c r="P204" s="28" t="str">
        <f>IF(AND(N204&gt;0,O204&gt;0),IF($F204="F",IF(SUM($N204+$O204)&lt;=35,1.33*($N204+$O204)-0.013*POWER(($N204+$O204),2)-2.5,0.546*($N204+$O204)+9.7),1.21*($N204+$O204)-0.008*POWER(($N204+$O204),2)-VLOOKUP($G204,Ages!$A$12:$AJ$19,31,0)),"")</f>
        <v/>
      </c>
      <c r="Q204" s="23"/>
      <c r="R204" s="33"/>
      <c r="S204" s="33"/>
      <c r="T204" s="33"/>
      <c r="U204" s="33"/>
      <c r="V204" s="33"/>
      <c r="W204" s="23"/>
      <c r="X204" s="33"/>
      <c r="Y204" s="33"/>
      <c r="Z204" s="33"/>
    </row>
    <row r="205" spans="1:26" s="24" customFormat="1" x14ac:dyDescent="0.2">
      <c r="A205" s="23"/>
      <c r="B205" s="23"/>
      <c r="F205" s="23"/>
      <c r="H205" s="32"/>
      <c r="I205" s="32"/>
      <c r="J205" s="28" t="str">
        <f t="shared" si="3"/>
        <v xml:space="preserve"> </v>
      </c>
      <c r="K205" s="29"/>
      <c r="L205" s="29"/>
      <c r="M205" s="37" t="str">
        <f>IF($L205&gt;0,IF($F205="F",1.11*$L205+VLOOKUP($G205,Ages!$A$3:$AJ$10,32,0),1.35*$L205+VLOOKUP($G205,Ages!$A$12:$AJ$19,32,0)),"")</f>
        <v/>
      </c>
      <c r="N205" s="27"/>
      <c r="O205" s="27"/>
      <c r="P205" s="28" t="str">
        <f>IF(AND(N205&gt;0,O205&gt;0),IF($F205="F",IF(SUM($N205+$O205)&lt;=35,1.33*($N205+$O205)-0.013*POWER(($N205+$O205),2)-2.5,0.546*($N205+$O205)+9.7),1.21*($N205+$O205)-0.008*POWER(($N205+$O205),2)-VLOOKUP($G205,Ages!$A$12:$AJ$19,31,0)),"")</f>
        <v/>
      </c>
      <c r="Q205" s="23"/>
      <c r="R205" s="33"/>
      <c r="S205" s="33"/>
      <c r="T205" s="33"/>
      <c r="U205" s="33"/>
      <c r="V205" s="33"/>
      <c r="W205" s="23"/>
      <c r="X205" s="33"/>
      <c r="Y205" s="33"/>
      <c r="Z205" s="33"/>
    </row>
    <row r="206" spans="1:26" s="24" customFormat="1" x14ac:dyDescent="0.2">
      <c r="A206" s="23"/>
      <c r="B206" s="23"/>
      <c r="F206" s="23"/>
      <c r="H206" s="32"/>
      <c r="I206" s="32"/>
      <c r="J206" s="28" t="str">
        <f t="shared" si="3"/>
        <v xml:space="preserve"> </v>
      </c>
      <c r="K206" s="29"/>
      <c r="L206" s="29"/>
      <c r="M206" s="37" t="str">
        <f>IF($L206&gt;0,IF($F206="F",1.11*$L206+VLOOKUP($G206,Ages!$A$3:$AJ$10,32,0),1.35*$L206+VLOOKUP($G206,Ages!$A$12:$AJ$19,32,0)),"")</f>
        <v/>
      </c>
      <c r="N206" s="27"/>
      <c r="O206" s="27"/>
      <c r="P206" s="28" t="str">
        <f>IF(AND(N206&gt;0,O206&gt;0),IF($F206="F",IF(SUM($N206+$O206)&lt;=35,1.33*($N206+$O206)-0.013*POWER(($N206+$O206),2)-2.5,0.546*($N206+$O206)+9.7),1.21*($N206+$O206)-0.008*POWER(($N206+$O206),2)-VLOOKUP($G206,Ages!$A$12:$AJ$19,31,0)),"")</f>
        <v/>
      </c>
      <c r="Q206" s="23"/>
      <c r="R206" s="33"/>
      <c r="S206" s="33"/>
      <c r="T206" s="33"/>
      <c r="U206" s="33"/>
      <c r="V206" s="33"/>
      <c r="W206" s="23"/>
      <c r="X206" s="33"/>
      <c r="Y206" s="33"/>
      <c r="Z206" s="33"/>
    </row>
    <row r="207" spans="1:26" s="24" customFormat="1" x14ac:dyDescent="0.2">
      <c r="A207" s="23"/>
      <c r="B207" s="23"/>
      <c r="F207" s="23"/>
      <c r="H207" s="32"/>
      <c r="I207" s="32"/>
      <c r="J207" s="28" t="str">
        <f t="shared" si="3"/>
        <v xml:space="preserve"> </v>
      </c>
      <c r="K207" s="29"/>
      <c r="L207" s="29"/>
      <c r="M207" s="37" t="str">
        <f>IF($L207&gt;0,IF($F207="F",1.11*$L207+VLOOKUP($G207,Ages!$A$3:$AJ$10,32,0),1.35*$L207+VLOOKUP($G207,Ages!$A$12:$AJ$19,32,0)),"")</f>
        <v/>
      </c>
      <c r="N207" s="27"/>
      <c r="O207" s="27"/>
      <c r="P207" s="28" t="str">
        <f>IF(AND(N207&gt;0,O207&gt;0),IF($F207="F",IF(SUM($N207+$O207)&lt;=35,1.33*($N207+$O207)-0.013*POWER(($N207+$O207),2)-2.5,0.546*($N207+$O207)+9.7),1.21*($N207+$O207)-0.008*POWER(($N207+$O207),2)-VLOOKUP($G207,Ages!$A$12:$AJ$19,31,0)),"")</f>
        <v/>
      </c>
      <c r="Q207" s="23"/>
      <c r="R207" s="33"/>
      <c r="S207" s="33"/>
      <c r="T207" s="33"/>
      <c r="U207" s="33"/>
      <c r="V207" s="33"/>
      <c r="W207" s="23"/>
      <c r="X207" s="33"/>
      <c r="Y207" s="33"/>
      <c r="Z207" s="33"/>
    </row>
    <row r="208" spans="1:26" s="24" customFormat="1" x14ac:dyDescent="0.2">
      <c r="A208" s="23"/>
      <c r="B208" s="23"/>
      <c r="F208" s="23"/>
      <c r="H208" s="32"/>
      <c r="I208" s="32"/>
      <c r="J208" s="28" t="str">
        <f t="shared" si="3"/>
        <v xml:space="preserve"> </v>
      </c>
      <c r="K208" s="29"/>
      <c r="L208" s="29"/>
      <c r="M208" s="37" t="str">
        <f>IF($L208&gt;0,IF($F208="F",1.11*$L208+VLOOKUP($G208,Ages!$A$3:$AJ$10,32,0),1.35*$L208+VLOOKUP($G208,Ages!$A$12:$AJ$19,32,0)),"")</f>
        <v/>
      </c>
      <c r="N208" s="27"/>
      <c r="O208" s="27"/>
      <c r="P208" s="28" t="str">
        <f>IF(AND(N208&gt;0,O208&gt;0),IF($F208="F",IF(SUM($N208+$O208)&lt;=35,1.33*($N208+$O208)-0.013*POWER(($N208+$O208),2)-2.5,0.546*($N208+$O208)+9.7),1.21*($N208+$O208)-0.008*POWER(($N208+$O208),2)-VLOOKUP($G208,Ages!$A$12:$AJ$19,31,0)),"")</f>
        <v/>
      </c>
      <c r="Q208" s="23"/>
      <c r="R208" s="33"/>
      <c r="S208" s="33"/>
      <c r="T208" s="33"/>
      <c r="U208" s="33"/>
      <c r="V208" s="33"/>
      <c r="W208" s="23"/>
      <c r="X208" s="33"/>
      <c r="Y208" s="33"/>
      <c r="Z208" s="33"/>
    </row>
    <row r="209" spans="1:26" s="24" customFormat="1" x14ac:dyDescent="0.2">
      <c r="A209" s="23"/>
      <c r="B209" s="23"/>
      <c r="F209" s="23"/>
      <c r="H209" s="32"/>
      <c r="I209" s="32"/>
      <c r="J209" s="28" t="str">
        <f t="shared" si="3"/>
        <v xml:space="preserve"> </v>
      </c>
      <c r="K209" s="29"/>
      <c r="L209" s="29"/>
      <c r="M209" s="37" t="str">
        <f>IF($L209&gt;0,IF($F209="F",1.11*$L209+VLOOKUP($G209,Ages!$A$3:$AJ$10,32,0),1.35*$L209+VLOOKUP($G209,Ages!$A$12:$AJ$19,32,0)),"")</f>
        <v/>
      </c>
      <c r="N209" s="27"/>
      <c r="O209" s="27"/>
      <c r="P209" s="28" t="str">
        <f>IF(AND(N209&gt;0,O209&gt;0),IF($F209="F",IF(SUM($N209+$O209)&lt;=35,1.33*($N209+$O209)-0.013*POWER(($N209+$O209),2)-2.5,0.546*($N209+$O209)+9.7),1.21*($N209+$O209)-0.008*POWER(($N209+$O209),2)-VLOOKUP($G209,Ages!$A$12:$AJ$19,31,0)),"")</f>
        <v/>
      </c>
      <c r="Q209" s="23"/>
      <c r="R209" s="33"/>
      <c r="S209" s="33"/>
      <c r="T209" s="33"/>
      <c r="U209" s="33"/>
      <c r="V209" s="33"/>
      <c r="W209" s="23"/>
      <c r="X209" s="33"/>
      <c r="Y209" s="33"/>
      <c r="Z209" s="33"/>
    </row>
    <row r="210" spans="1:26" s="24" customFormat="1" x14ac:dyDescent="0.2">
      <c r="A210" s="23"/>
      <c r="B210" s="23"/>
      <c r="F210" s="23"/>
      <c r="H210" s="32"/>
      <c r="I210" s="32"/>
      <c r="J210" s="28" t="str">
        <f t="shared" si="3"/>
        <v xml:space="preserve"> </v>
      </c>
      <c r="K210" s="29"/>
      <c r="L210" s="29"/>
      <c r="M210" s="37" t="str">
        <f>IF($L210&gt;0,IF($F210="F",1.11*$L210+VLOOKUP($G210,Ages!$A$3:$AJ$10,32,0),1.35*$L210+VLOOKUP($G210,Ages!$A$12:$AJ$19,32,0)),"")</f>
        <v/>
      </c>
      <c r="N210" s="27"/>
      <c r="O210" s="27"/>
      <c r="P210" s="28" t="str">
        <f>IF(AND(N210&gt;0,O210&gt;0),IF($F210="F",IF(SUM($N210+$O210)&lt;=35,1.33*($N210+$O210)-0.013*POWER(($N210+$O210),2)-2.5,0.546*($N210+$O210)+9.7),1.21*($N210+$O210)-0.008*POWER(($N210+$O210),2)-VLOOKUP($G210,Ages!$A$12:$AJ$19,31,0)),"")</f>
        <v/>
      </c>
      <c r="Q210" s="23"/>
      <c r="R210" s="33"/>
      <c r="S210" s="33"/>
      <c r="T210" s="33"/>
      <c r="U210" s="33"/>
      <c r="V210" s="33"/>
      <c r="W210" s="23"/>
      <c r="X210" s="33"/>
      <c r="Y210" s="33"/>
      <c r="Z210" s="33"/>
    </row>
    <row r="211" spans="1:26" s="24" customFormat="1" x14ac:dyDescent="0.2">
      <c r="A211" s="23"/>
      <c r="B211" s="23"/>
      <c r="F211" s="23"/>
      <c r="H211" s="32"/>
      <c r="I211" s="32"/>
      <c r="J211" s="28" t="str">
        <f t="shared" si="3"/>
        <v xml:space="preserve"> </v>
      </c>
      <c r="K211" s="29"/>
      <c r="L211" s="29"/>
      <c r="M211" s="37" t="str">
        <f>IF($L211&gt;0,IF($F211="F",1.11*$L211+VLOOKUP($G211,Ages!$A$3:$AJ$10,32,0),1.35*$L211+VLOOKUP($G211,Ages!$A$12:$AJ$19,32,0)),"")</f>
        <v/>
      </c>
      <c r="N211" s="27"/>
      <c r="O211" s="27"/>
      <c r="P211" s="28" t="str">
        <f>IF(AND(N211&gt;0,O211&gt;0),IF($F211="F",IF(SUM($N211+$O211)&lt;=35,1.33*($N211+$O211)-0.013*POWER(($N211+$O211),2)-2.5,0.546*($N211+$O211)+9.7),1.21*($N211+$O211)-0.008*POWER(($N211+$O211),2)-VLOOKUP($G211,Ages!$A$12:$AJ$19,31,0)),"")</f>
        <v/>
      </c>
      <c r="Q211" s="23"/>
      <c r="R211" s="33"/>
      <c r="S211" s="33"/>
      <c r="T211" s="33"/>
      <c r="U211" s="33"/>
      <c r="V211" s="33"/>
      <c r="W211" s="23"/>
      <c r="X211" s="33"/>
      <c r="Y211" s="33"/>
      <c r="Z211" s="33"/>
    </row>
    <row r="212" spans="1:26" s="24" customFormat="1" x14ac:dyDescent="0.2">
      <c r="A212" s="23"/>
      <c r="B212" s="23"/>
      <c r="F212" s="23"/>
      <c r="H212" s="32"/>
      <c r="I212" s="32"/>
      <c r="J212" s="28" t="str">
        <f t="shared" si="3"/>
        <v xml:space="preserve"> </v>
      </c>
      <c r="K212" s="29"/>
      <c r="L212" s="29"/>
      <c r="M212" s="37" t="str">
        <f>IF($L212&gt;0,IF($F212="F",1.11*$L212+VLOOKUP($G212,Ages!$A$3:$AJ$10,32,0),1.35*$L212+VLOOKUP($G212,Ages!$A$12:$AJ$19,32,0)),"")</f>
        <v/>
      </c>
      <c r="N212" s="27"/>
      <c r="O212" s="27"/>
      <c r="P212" s="28" t="str">
        <f>IF(AND(N212&gt;0,O212&gt;0),IF($F212="F",IF(SUM($N212+$O212)&lt;=35,1.33*($N212+$O212)-0.013*POWER(($N212+$O212),2)-2.5,0.546*($N212+$O212)+9.7),1.21*($N212+$O212)-0.008*POWER(($N212+$O212),2)-VLOOKUP($G212,Ages!$A$12:$AJ$19,31,0)),"")</f>
        <v/>
      </c>
      <c r="Q212" s="23"/>
      <c r="R212" s="33"/>
      <c r="S212" s="33"/>
      <c r="T212" s="33"/>
      <c r="U212" s="33"/>
      <c r="V212" s="33"/>
      <c r="W212" s="23"/>
      <c r="X212" s="33"/>
      <c r="Y212" s="33"/>
      <c r="Z212" s="33"/>
    </row>
    <row r="213" spans="1:26" s="24" customFormat="1" x14ac:dyDescent="0.2">
      <c r="A213" s="23"/>
      <c r="B213" s="23"/>
      <c r="F213" s="23"/>
      <c r="H213" s="32"/>
      <c r="I213" s="32"/>
      <c r="J213" s="28" t="str">
        <f t="shared" si="3"/>
        <v xml:space="preserve"> </v>
      </c>
      <c r="K213" s="29"/>
      <c r="L213" s="29"/>
      <c r="M213" s="37" t="str">
        <f>IF($L213&gt;0,IF($F213="F",1.11*$L213+VLOOKUP($G213,Ages!$A$3:$AJ$10,32,0),1.35*$L213+VLOOKUP($G213,Ages!$A$12:$AJ$19,32,0)),"")</f>
        <v/>
      </c>
      <c r="N213" s="27"/>
      <c r="O213" s="27"/>
      <c r="P213" s="28" t="str">
        <f>IF(AND(N213&gt;0,O213&gt;0),IF($F213="F",IF(SUM($N213+$O213)&lt;=35,1.33*($N213+$O213)-0.013*POWER(($N213+$O213),2)-2.5,0.546*($N213+$O213)+9.7),1.21*($N213+$O213)-0.008*POWER(($N213+$O213),2)-VLOOKUP($G213,Ages!$A$12:$AJ$19,31,0)),"")</f>
        <v/>
      </c>
      <c r="Q213" s="23"/>
      <c r="R213" s="33"/>
      <c r="S213" s="33"/>
      <c r="T213" s="33"/>
      <c r="U213" s="33"/>
      <c r="V213" s="33"/>
      <c r="W213" s="23"/>
      <c r="X213" s="33"/>
      <c r="Y213" s="33"/>
      <c r="Z213" s="33"/>
    </row>
    <row r="214" spans="1:26" s="24" customFormat="1" x14ac:dyDescent="0.2">
      <c r="A214" s="23"/>
      <c r="B214" s="23"/>
      <c r="F214" s="23"/>
      <c r="H214" s="32"/>
      <c r="I214" s="32"/>
      <c r="J214" s="28" t="str">
        <f t="shared" si="3"/>
        <v xml:space="preserve"> </v>
      </c>
      <c r="K214" s="29"/>
      <c r="L214" s="29"/>
      <c r="M214" s="37" t="str">
        <f>IF($L214&gt;0,IF($F214="F",1.11*$L214+VLOOKUP($G214,Ages!$A$3:$AJ$10,32,0),1.35*$L214+VLOOKUP($G214,Ages!$A$12:$AJ$19,32,0)),"")</f>
        <v/>
      </c>
      <c r="N214" s="27"/>
      <c r="O214" s="27"/>
      <c r="P214" s="28" t="str">
        <f>IF(AND(N214&gt;0,O214&gt;0),IF($F214="F",IF(SUM($N214+$O214)&lt;=35,1.33*($N214+$O214)-0.013*POWER(($N214+$O214),2)-2.5,0.546*($N214+$O214)+9.7),1.21*($N214+$O214)-0.008*POWER(($N214+$O214),2)-VLOOKUP($G214,Ages!$A$12:$AJ$19,31,0)),"")</f>
        <v/>
      </c>
      <c r="Q214" s="23"/>
      <c r="R214" s="33"/>
      <c r="S214" s="33"/>
      <c r="T214" s="33"/>
      <c r="U214" s="33"/>
      <c r="V214" s="33"/>
      <c r="W214" s="23"/>
      <c r="X214" s="33"/>
      <c r="Y214" s="33"/>
      <c r="Z214" s="33"/>
    </row>
    <row r="215" spans="1:26" s="24" customFormat="1" x14ac:dyDescent="0.2">
      <c r="A215" s="23"/>
      <c r="B215" s="23"/>
      <c r="F215" s="23"/>
      <c r="H215" s="32"/>
      <c r="I215" s="32"/>
      <c r="J215" s="28" t="str">
        <f t="shared" si="3"/>
        <v xml:space="preserve"> </v>
      </c>
      <c r="K215" s="29"/>
      <c r="L215" s="29"/>
      <c r="M215" s="37" t="str">
        <f>IF($L215&gt;0,IF($F215="F",1.11*$L215+VLOOKUP($G215,Ages!$A$3:$AJ$10,32,0),1.35*$L215+VLOOKUP($G215,Ages!$A$12:$AJ$19,32,0)),"")</f>
        <v/>
      </c>
      <c r="N215" s="27"/>
      <c r="O215" s="27"/>
      <c r="P215" s="28" t="str">
        <f>IF(AND(N215&gt;0,O215&gt;0),IF($F215="F",IF(SUM($N215+$O215)&lt;=35,1.33*($N215+$O215)-0.013*POWER(($N215+$O215),2)-2.5,0.546*($N215+$O215)+9.7),1.21*($N215+$O215)-0.008*POWER(($N215+$O215),2)-VLOOKUP($G215,Ages!$A$12:$AJ$19,31,0)),"")</f>
        <v/>
      </c>
      <c r="Q215" s="23"/>
      <c r="R215" s="33"/>
      <c r="S215" s="33"/>
      <c r="T215" s="33"/>
      <c r="U215" s="33"/>
      <c r="V215" s="33"/>
      <c r="W215" s="23"/>
      <c r="X215" s="33"/>
      <c r="Y215" s="33"/>
      <c r="Z215" s="33"/>
    </row>
    <row r="216" spans="1:26" s="24" customFormat="1" x14ac:dyDescent="0.2">
      <c r="A216" s="23"/>
      <c r="B216" s="23"/>
      <c r="F216" s="23"/>
      <c r="H216" s="32"/>
      <c r="I216" s="32"/>
      <c r="J216" s="28" t="str">
        <f t="shared" si="3"/>
        <v xml:space="preserve"> </v>
      </c>
      <c r="K216" s="29"/>
      <c r="L216" s="29"/>
      <c r="M216" s="37" t="str">
        <f>IF($L216&gt;0,IF($F216="F",1.11*$L216+VLOOKUP($G216,Ages!$A$3:$AJ$10,32,0),1.35*$L216+VLOOKUP($G216,Ages!$A$12:$AJ$19,32,0)),"")</f>
        <v/>
      </c>
      <c r="N216" s="27"/>
      <c r="O216" s="27"/>
      <c r="P216" s="28" t="str">
        <f>IF(AND(N216&gt;0,O216&gt;0),IF($F216="F",IF(SUM($N216+$O216)&lt;=35,1.33*($N216+$O216)-0.013*POWER(($N216+$O216),2)-2.5,0.546*($N216+$O216)+9.7),1.21*($N216+$O216)-0.008*POWER(($N216+$O216),2)-VLOOKUP($G216,Ages!$A$12:$AJ$19,31,0)),"")</f>
        <v/>
      </c>
      <c r="Q216" s="23"/>
      <c r="R216" s="33"/>
      <c r="S216" s="33"/>
      <c r="T216" s="33"/>
      <c r="U216" s="33"/>
      <c r="V216" s="33"/>
      <c r="W216" s="23"/>
      <c r="X216" s="33"/>
      <c r="Y216" s="33"/>
      <c r="Z216" s="33"/>
    </row>
    <row r="217" spans="1:26" s="24" customFormat="1" x14ac:dyDescent="0.2">
      <c r="A217" s="23"/>
      <c r="B217" s="23"/>
      <c r="F217" s="23"/>
      <c r="H217" s="32"/>
      <c r="I217" s="32"/>
      <c r="J217" s="28" t="str">
        <f t="shared" si="3"/>
        <v xml:space="preserve"> </v>
      </c>
      <c r="K217" s="29"/>
      <c r="L217" s="29"/>
      <c r="M217" s="37" t="str">
        <f>IF($L217&gt;0,IF($F217="F",1.11*$L217+VLOOKUP($G217,Ages!$A$3:$AJ$10,32,0),1.35*$L217+VLOOKUP($G217,Ages!$A$12:$AJ$19,32,0)),"")</f>
        <v/>
      </c>
      <c r="N217" s="27"/>
      <c r="O217" s="27"/>
      <c r="P217" s="28" t="str">
        <f>IF(AND(N217&gt;0,O217&gt;0),IF($F217="F",IF(SUM($N217+$O217)&lt;=35,1.33*($N217+$O217)-0.013*POWER(($N217+$O217),2)-2.5,0.546*($N217+$O217)+9.7),1.21*($N217+$O217)-0.008*POWER(($N217+$O217),2)-VLOOKUP($G217,Ages!$A$12:$AJ$19,31,0)),"")</f>
        <v/>
      </c>
      <c r="Q217" s="23"/>
      <c r="R217" s="33"/>
      <c r="S217" s="33"/>
      <c r="T217" s="33"/>
      <c r="U217" s="33"/>
      <c r="V217" s="33"/>
      <c r="W217" s="23"/>
      <c r="X217" s="33"/>
      <c r="Y217" s="33"/>
      <c r="Z217" s="33"/>
    </row>
    <row r="218" spans="1:26" s="24" customFormat="1" x14ac:dyDescent="0.2">
      <c r="A218" s="23"/>
      <c r="B218" s="23"/>
      <c r="F218" s="23"/>
      <c r="H218" s="32"/>
      <c r="I218" s="32"/>
      <c r="J218" s="28" t="str">
        <f t="shared" si="3"/>
        <v xml:space="preserve"> </v>
      </c>
      <c r="K218" s="29"/>
      <c r="L218" s="29"/>
      <c r="M218" s="37" t="str">
        <f>IF($L218&gt;0,IF($F218="F",1.11*$L218+VLOOKUP($G218,Ages!$A$3:$AJ$10,32,0),1.35*$L218+VLOOKUP($G218,Ages!$A$12:$AJ$19,32,0)),"")</f>
        <v/>
      </c>
      <c r="N218" s="27"/>
      <c r="O218" s="27"/>
      <c r="P218" s="28" t="str">
        <f>IF(AND(N218&gt;0,O218&gt;0),IF($F218="F",IF(SUM($N218+$O218)&lt;=35,1.33*($N218+$O218)-0.013*POWER(($N218+$O218),2)-2.5,0.546*($N218+$O218)+9.7),1.21*($N218+$O218)-0.008*POWER(($N218+$O218),2)-VLOOKUP($G218,Ages!$A$12:$AJ$19,31,0)),"")</f>
        <v/>
      </c>
      <c r="Q218" s="23"/>
      <c r="R218" s="33"/>
      <c r="S218" s="33"/>
      <c r="T218" s="33"/>
      <c r="U218" s="33"/>
      <c r="V218" s="33"/>
      <c r="W218" s="23"/>
      <c r="X218" s="33"/>
      <c r="Y218" s="33"/>
      <c r="Z218" s="33"/>
    </row>
    <row r="219" spans="1:26" s="24" customFormat="1" x14ac:dyDescent="0.2">
      <c r="A219" s="23"/>
      <c r="B219" s="23"/>
      <c r="F219" s="23"/>
      <c r="H219" s="32"/>
      <c r="I219" s="32"/>
      <c r="J219" s="28" t="str">
        <f t="shared" si="3"/>
        <v xml:space="preserve"> </v>
      </c>
      <c r="K219" s="29"/>
      <c r="L219" s="29"/>
      <c r="M219" s="37" t="str">
        <f>IF($L219&gt;0,IF($F219="F",1.11*$L219+VLOOKUP($G219,Ages!$A$3:$AJ$10,32,0),1.35*$L219+VLOOKUP($G219,Ages!$A$12:$AJ$19,32,0)),"")</f>
        <v/>
      </c>
      <c r="N219" s="27"/>
      <c r="O219" s="27"/>
      <c r="P219" s="28" t="str">
        <f>IF(AND(N219&gt;0,O219&gt;0),IF($F219="F",IF(SUM($N219+$O219)&lt;=35,1.33*($N219+$O219)-0.013*POWER(($N219+$O219),2)-2.5,0.546*($N219+$O219)+9.7),1.21*($N219+$O219)-0.008*POWER(($N219+$O219),2)-VLOOKUP($G219,Ages!$A$12:$AJ$19,31,0)),"")</f>
        <v/>
      </c>
      <c r="Q219" s="23"/>
      <c r="R219" s="33"/>
      <c r="S219" s="33"/>
      <c r="T219" s="33"/>
      <c r="U219" s="33"/>
      <c r="V219" s="33"/>
      <c r="W219" s="23"/>
      <c r="X219" s="33"/>
      <c r="Y219" s="33"/>
      <c r="Z219" s="33"/>
    </row>
    <row r="220" spans="1:26" s="24" customFormat="1" x14ac:dyDescent="0.2">
      <c r="A220" s="23"/>
      <c r="B220" s="23"/>
      <c r="F220" s="23"/>
      <c r="H220" s="32"/>
      <c r="I220" s="32"/>
      <c r="J220" s="28" t="str">
        <f t="shared" si="3"/>
        <v xml:space="preserve"> </v>
      </c>
      <c r="K220" s="29"/>
      <c r="L220" s="29"/>
      <c r="M220" s="37" t="str">
        <f>IF($L220&gt;0,IF($F220="F",1.11*$L220+VLOOKUP($G220,Ages!$A$3:$AJ$10,32,0),1.35*$L220+VLOOKUP($G220,Ages!$A$12:$AJ$19,32,0)),"")</f>
        <v/>
      </c>
      <c r="N220" s="27"/>
      <c r="O220" s="27"/>
      <c r="P220" s="28" t="str">
        <f>IF(AND(N220&gt;0,O220&gt;0),IF($F220="F",IF(SUM($N220+$O220)&lt;=35,1.33*($N220+$O220)-0.013*POWER(($N220+$O220),2)-2.5,0.546*($N220+$O220)+9.7),1.21*($N220+$O220)-0.008*POWER(($N220+$O220),2)-VLOOKUP($G220,Ages!$A$12:$AJ$19,31,0)),"")</f>
        <v/>
      </c>
      <c r="Q220" s="23"/>
      <c r="R220" s="33"/>
      <c r="S220" s="33"/>
      <c r="T220" s="33"/>
      <c r="U220" s="33"/>
      <c r="V220" s="33"/>
      <c r="W220" s="23"/>
      <c r="X220" s="33"/>
      <c r="Y220" s="33"/>
      <c r="Z220" s="33"/>
    </row>
    <row r="221" spans="1:26" s="24" customFormat="1" x14ac:dyDescent="0.2">
      <c r="A221" s="23"/>
      <c r="B221" s="23"/>
      <c r="F221" s="23"/>
      <c r="H221" s="32"/>
      <c r="I221" s="32"/>
      <c r="J221" s="28" t="str">
        <f t="shared" si="3"/>
        <v xml:space="preserve"> </v>
      </c>
      <c r="K221" s="29"/>
      <c r="L221" s="29"/>
      <c r="M221" s="37" t="str">
        <f>IF($L221&gt;0,IF($F221="F",1.11*$L221+VLOOKUP($G221,Ages!$A$3:$AJ$10,32,0),1.35*$L221+VLOOKUP($G221,Ages!$A$12:$AJ$19,32,0)),"")</f>
        <v/>
      </c>
      <c r="N221" s="27"/>
      <c r="O221" s="27"/>
      <c r="P221" s="28" t="str">
        <f>IF(AND(N221&gt;0,O221&gt;0),IF($F221="F",IF(SUM($N221+$O221)&lt;=35,1.33*($N221+$O221)-0.013*POWER(($N221+$O221),2)-2.5,0.546*($N221+$O221)+9.7),1.21*($N221+$O221)-0.008*POWER(($N221+$O221),2)-VLOOKUP($G221,Ages!$A$12:$AJ$19,31,0)),"")</f>
        <v/>
      </c>
      <c r="Q221" s="23"/>
      <c r="R221" s="33"/>
      <c r="S221" s="33"/>
      <c r="T221" s="33"/>
      <c r="U221" s="33"/>
      <c r="V221" s="33"/>
      <c r="W221" s="23"/>
      <c r="X221" s="33"/>
      <c r="Y221" s="33"/>
      <c r="Z221" s="33"/>
    </row>
    <row r="222" spans="1:26" s="24" customFormat="1" x14ac:dyDescent="0.2">
      <c r="A222" s="23"/>
      <c r="B222" s="23"/>
      <c r="F222" s="23"/>
      <c r="H222" s="32"/>
      <c r="I222" s="32"/>
      <c r="J222" s="28" t="str">
        <f t="shared" si="3"/>
        <v xml:space="preserve"> </v>
      </c>
      <c r="K222" s="29"/>
      <c r="L222" s="29"/>
      <c r="M222" s="37" t="str">
        <f>IF($L222&gt;0,IF($F222="F",1.11*$L222+VLOOKUP($G222,Ages!$A$3:$AJ$10,32,0),1.35*$L222+VLOOKUP($G222,Ages!$A$12:$AJ$19,32,0)),"")</f>
        <v/>
      </c>
      <c r="N222" s="27"/>
      <c r="O222" s="27"/>
      <c r="P222" s="28" t="str">
        <f>IF(AND(N222&gt;0,O222&gt;0),IF($F222="F",IF(SUM($N222+$O222)&lt;=35,1.33*($N222+$O222)-0.013*POWER(($N222+$O222),2)-2.5,0.546*($N222+$O222)+9.7),1.21*($N222+$O222)-0.008*POWER(($N222+$O222),2)-VLOOKUP($G222,Ages!$A$12:$AJ$19,31,0)),"")</f>
        <v/>
      </c>
      <c r="Q222" s="23"/>
      <c r="R222" s="33"/>
      <c r="S222" s="33"/>
      <c r="T222" s="33"/>
      <c r="U222" s="33"/>
      <c r="V222" s="33"/>
      <c r="W222" s="23"/>
      <c r="X222" s="33"/>
      <c r="Y222" s="33"/>
      <c r="Z222" s="33"/>
    </row>
    <row r="223" spans="1:26" s="24" customFormat="1" x14ac:dyDescent="0.2">
      <c r="A223" s="23"/>
      <c r="B223" s="23"/>
      <c r="F223" s="23"/>
      <c r="H223" s="32"/>
      <c r="I223" s="32"/>
      <c r="J223" s="28" t="str">
        <f t="shared" si="3"/>
        <v xml:space="preserve"> </v>
      </c>
      <c r="K223" s="29"/>
      <c r="L223" s="29"/>
      <c r="M223" s="37" t="str">
        <f>IF($L223&gt;0,IF($F223="F",1.11*$L223+VLOOKUP($G223,Ages!$A$3:$AJ$10,32,0),1.35*$L223+VLOOKUP($G223,Ages!$A$12:$AJ$19,32,0)),"")</f>
        <v/>
      </c>
      <c r="N223" s="27"/>
      <c r="O223" s="27"/>
      <c r="P223" s="28" t="str">
        <f>IF(AND(N223&gt;0,O223&gt;0),IF($F223="F",IF(SUM($N223+$O223)&lt;=35,1.33*($N223+$O223)-0.013*POWER(($N223+$O223),2)-2.5,0.546*($N223+$O223)+9.7),1.21*($N223+$O223)-0.008*POWER(($N223+$O223),2)-VLOOKUP($G223,Ages!$A$12:$AJ$19,31,0)),"")</f>
        <v/>
      </c>
      <c r="Q223" s="23"/>
      <c r="R223" s="33"/>
      <c r="S223" s="33"/>
      <c r="T223" s="33"/>
      <c r="U223" s="33"/>
      <c r="V223" s="33"/>
      <c r="W223" s="23"/>
      <c r="X223" s="33"/>
      <c r="Y223" s="33"/>
      <c r="Z223" s="33"/>
    </row>
    <row r="224" spans="1:26" s="24" customFormat="1" x14ac:dyDescent="0.2">
      <c r="A224" s="23"/>
      <c r="B224" s="23"/>
      <c r="F224" s="23"/>
      <c r="H224" s="32"/>
      <c r="I224" s="32"/>
      <c r="J224" s="28" t="str">
        <f t="shared" si="3"/>
        <v xml:space="preserve"> </v>
      </c>
      <c r="K224" s="29"/>
      <c r="L224" s="29"/>
      <c r="M224" s="37" t="str">
        <f>IF($L224&gt;0,IF($F224="F",1.11*$L224+VLOOKUP($G224,Ages!$A$3:$AJ$10,32,0),1.35*$L224+VLOOKUP($G224,Ages!$A$12:$AJ$19,32,0)),"")</f>
        <v/>
      </c>
      <c r="N224" s="27"/>
      <c r="O224" s="27"/>
      <c r="P224" s="28" t="str">
        <f>IF(AND(N224&gt;0,O224&gt;0),IF($F224="F",IF(SUM($N224+$O224)&lt;=35,1.33*($N224+$O224)-0.013*POWER(($N224+$O224),2)-2.5,0.546*($N224+$O224)+9.7),1.21*($N224+$O224)-0.008*POWER(($N224+$O224),2)-VLOOKUP($G224,Ages!$A$12:$AJ$19,31,0)),"")</f>
        <v/>
      </c>
      <c r="Q224" s="23"/>
      <c r="R224" s="33"/>
      <c r="S224" s="33"/>
      <c r="T224" s="33"/>
      <c r="U224" s="33"/>
      <c r="V224" s="33"/>
      <c r="W224" s="23"/>
      <c r="X224" s="33"/>
      <c r="Y224" s="33"/>
      <c r="Z224" s="33"/>
    </row>
    <row r="225" spans="1:26" s="24" customFormat="1" x14ac:dyDescent="0.2">
      <c r="A225" s="23"/>
      <c r="B225" s="23"/>
      <c r="F225" s="23"/>
      <c r="H225" s="32"/>
      <c r="I225" s="32"/>
      <c r="J225" s="28" t="str">
        <f t="shared" si="3"/>
        <v xml:space="preserve"> </v>
      </c>
      <c r="K225" s="29"/>
      <c r="L225" s="29"/>
      <c r="M225" s="37" t="str">
        <f>IF($L225&gt;0,IF($F225="F",1.11*$L225+VLOOKUP($G225,Ages!$A$3:$AJ$10,32,0),1.35*$L225+VLOOKUP($G225,Ages!$A$12:$AJ$19,32,0)),"")</f>
        <v/>
      </c>
      <c r="N225" s="27"/>
      <c r="O225" s="27"/>
      <c r="P225" s="28" t="str">
        <f>IF(AND(N225&gt;0,O225&gt;0),IF($F225="F",IF(SUM($N225+$O225)&lt;=35,1.33*($N225+$O225)-0.013*POWER(($N225+$O225),2)-2.5,0.546*($N225+$O225)+9.7),1.21*($N225+$O225)-0.008*POWER(($N225+$O225),2)-VLOOKUP($G225,Ages!$A$12:$AJ$19,31,0)),"")</f>
        <v/>
      </c>
      <c r="Q225" s="23"/>
      <c r="R225" s="33"/>
      <c r="S225" s="33"/>
      <c r="T225" s="33"/>
      <c r="U225" s="33"/>
      <c r="V225" s="33"/>
      <c r="W225" s="23"/>
      <c r="X225" s="33"/>
      <c r="Y225" s="33"/>
      <c r="Z225" s="33"/>
    </row>
    <row r="226" spans="1:26" s="24" customFormat="1" x14ac:dyDescent="0.2">
      <c r="A226" s="23"/>
      <c r="B226" s="23"/>
      <c r="F226" s="23"/>
      <c r="H226" s="32"/>
      <c r="I226" s="32"/>
      <c r="J226" s="28" t="str">
        <f t="shared" si="3"/>
        <v xml:space="preserve"> </v>
      </c>
      <c r="K226" s="29"/>
      <c r="L226" s="29"/>
      <c r="M226" s="37" t="str">
        <f>IF($L226&gt;0,IF($F226="F",1.11*$L226+VLOOKUP($G226,Ages!$A$3:$AJ$10,32,0),1.35*$L226+VLOOKUP($G226,Ages!$A$12:$AJ$19,32,0)),"")</f>
        <v/>
      </c>
      <c r="N226" s="27"/>
      <c r="O226" s="27"/>
      <c r="P226" s="28" t="str">
        <f>IF(AND(N226&gt;0,O226&gt;0),IF($F226="F",IF(SUM($N226+$O226)&lt;=35,1.33*($N226+$O226)-0.013*POWER(($N226+$O226),2)-2.5,0.546*($N226+$O226)+9.7),1.21*($N226+$O226)-0.008*POWER(($N226+$O226),2)-VLOOKUP($G226,Ages!$A$12:$AJ$19,31,0)),"")</f>
        <v/>
      </c>
      <c r="Q226" s="23"/>
      <c r="R226" s="33"/>
      <c r="S226" s="33"/>
      <c r="T226" s="33"/>
      <c r="U226" s="33"/>
      <c r="V226" s="33"/>
      <c r="W226" s="23"/>
      <c r="X226" s="33"/>
      <c r="Y226" s="33"/>
      <c r="Z226" s="33"/>
    </row>
    <row r="227" spans="1:26" s="24" customFormat="1" x14ac:dyDescent="0.2">
      <c r="A227" s="23"/>
      <c r="B227" s="23"/>
      <c r="F227" s="23"/>
      <c r="H227" s="32"/>
      <c r="I227" s="32"/>
      <c r="J227" s="28" t="str">
        <f t="shared" si="3"/>
        <v xml:space="preserve"> </v>
      </c>
      <c r="K227" s="29"/>
      <c r="L227" s="29"/>
      <c r="M227" s="37" t="str">
        <f>IF($L227&gt;0,IF($F227="F",1.11*$L227+VLOOKUP($G227,Ages!$A$3:$AJ$10,32,0),1.35*$L227+VLOOKUP($G227,Ages!$A$12:$AJ$19,32,0)),"")</f>
        <v/>
      </c>
      <c r="N227" s="27"/>
      <c r="O227" s="27"/>
      <c r="P227" s="28" t="str">
        <f>IF(AND(N227&gt;0,O227&gt;0),IF($F227="F",IF(SUM($N227+$O227)&lt;=35,1.33*($N227+$O227)-0.013*POWER(($N227+$O227),2)-2.5,0.546*($N227+$O227)+9.7),1.21*($N227+$O227)-0.008*POWER(($N227+$O227),2)-VLOOKUP($G227,Ages!$A$12:$AJ$19,31,0)),"")</f>
        <v/>
      </c>
      <c r="Q227" s="23"/>
      <c r="R227" s="33"/>
      <c r="S227" s="33"/>
      <c r="T227" s="33"/>
      <c r="U227" s="33"/>
      <c r="V227" s="33"/>
      <c r="W227" s="23"/>
      <c r="X227" s="33"/>
      <c r="Y227" s="33"/>
      <c r="Z227" s="33"/>
    </row>
    <row r="228" spans="1:26" s="24" customFormat="1" x14ac:dyDescent="0.2">
      <c r="A228" s="23"/>
      <c r="B228" s="23"/>
      <c r="F228" s="23"/>
      <c r="H228" s="32"/>
      <c r="I228" s="32"/>
      <c r="J228" s="28" t="str">
        <f t="shared" si="3"/>
        <v xml:space="preserve"> </v>
      </c>
      <c r="K228" s="29"/>
      <c r="L228" s="29"/>
      <c r="M228" s="37" t="str">
        <f>IF($L228&gt;0,IF($F228="F",1.11*$L228+VLOOKUP($G228,Ages!$A$3:$AJ$10,32,0),1.35*$L228+VLOOKUP($G228,Ages!$A$12:$AJ$19,32,0)),"")</f>
        <v/>
      </c>
      <c r="N228" s="27"/>
      <c r="O228" s="27"/>
      <c r="P228" s="28" t="str">
        <f>IF(AND(N228&gt;0,O228&gt;0),IF($F228="F",IF(SUM($N228+$O228)&lt;=35,1.33*($N228+$O228)-0.013*POWER(($N228+$O228),2)-2.5,0.546*($N228+$O228)+9.7),1.21*($N228+$O228)-0.008*POWER(($N228+$O228),2)-VLOOKUP($G228,Ages!$A$12:$AJ$19,31,0)),"")</f>
        <v/>
      </c>
      <c r="Q228" s="23"/>
      <c r="R228" s="33"/>
      <c r="S228" s="33"/>
      <c r="T228" s="33"/>
      <c r="U228" s="33"/>
      <c r="V228" s="33"/>
      <c r="W228" s="23"/>
      <c r="X228" s="33"/>
      <c r="Y228" s="33"/>
      <c r="Z228" s="33"/>
    </row>
    <row r="229" spans="1:26" s="24" customFormat="1" x14ac:dyDescent="0.2">
      <c r="A229" s="23"/>
      <c r="B229" s="23"/>
      <c r="F229" s="23"/>
      <c r="H229" s="32"/>
      <c r="I229" s="32"/>
      <c r="J229" s="28" t="str">
        <f t="shared" si="3"/>
        <v xml:space="preserve"> </v>
      </c>
      <c r="K229" s="29"/>
      <c r="L229" s="29"/>
      <c r="M229" s="37" t="str">
        <f>IF($L229&gt;0,IF($F229="F",1.11*$L229+VLOOKUP($G229,Ages!$A$3:$AJ$10,32,0),1.35*$L229+VLOOKUP($G229,Ages!$A$12:$AJ$19,32,0)),"")</f>
        <v/>
      </c>
      <c r="N229" s="27"/>
      <c r="O229" s="27"/>
      <c r="P229" s="28" t="str">
        <f>IF(AND(N229&gt;0,O229&gt;0),IF($F229="F",IF(SUM($N229+$O229)&lt;=35,1.33*($N229+$O229)-0.013*POWER(($N229+$O229),2)-2.5,0.546*($N229+$O229)+9.7),1.21*($N229+$O229)-0.008*POWER(($N229+$O229),2)-VLOOKUP($G229,Ages!$A$12:$AJ$19,31,0)),"")</f>
        <v/>
      </c>
      <c r="Q229" s="23"/>
      <c r="R229" s="33"/>
      <c r="S229" s="33"/>
      <c r="T229" s="33"/>
      <c r="U229" s="33"/>
      <c r="V229" s="33"/>
      <c r="W229" s="23"/>
      <c r="X229" s="33"/>
      <c r="Y229" s="33"/>
      <c r="Z229" s="33"/>
    </row>
    <row r="230" spans="1:26" s="24" customFormat="1" x14ac:dyDescent="0.2">
      <c r="A230" s="23"/>
      <c r="B230" s="23"/>
      <c r="F230" s="23"/>
      <c r="H230" s="32"/>
      <c r="I230" s="32"/>
      <c r="J230" s="28" t="str">
        <f t="shared" si="3"/>
        <v xml:space="preserve"> </v>
      </c>
      <c r="K230" s="29"/>
      <c r="L230" s="29"/>
      <c r="M230" s="37" t="str">
        <f>IF($L230&gt;0,IF($F230="F",1.11*$L230+VLOOKUP($G230,Ages!$A$3:$AJ$10,32,0),1.35*$L230+VLOOKUP($G230,Ages!$A$12:$AJ$19,32,0)),"")</f>
        <v/>
      </c>
      <c r="N230" s="27"/>
      <c r="O230" s="27"/>
      <c r="P230" s="28" t="str">
        <f>IF(AND(N230&gt;0,O230&gt;0),IF($F230="F",IF(SUM($N230+$O230)&lt;=35,1.33*($N230+$O230)-0.013*POWER(($N230+$O230),2)-2.5,0.546*($N230+$O230)+9.7),1.21*($N230+$O230)-0.008*POWER(($N230+$O230),2)-VLOOKUP($G230,Ages!$A$12:$AJ$19,31,0)),"")</f>
        <v/>
      </c>
      <c r="Q230" s="23"/>
      <c r="R230" s="33"/>
      <c r="S230" s="33"/>
      <c r="T230" s="33"/>
      <c r="U230" s="33"/>
      <c r="V230" s="33"/>
      <c r="W230" s="23"/>
      <c r="X230" s="33"/>
      <c r="Y230" s="33"/>
      <c r="Z230" s="33"/>
    </row>
    <row r="231" spans="1:26" s="24" customFormat="1" x14ac:dyDescent="0.2">
      <c r="A231" s="23"/>
      <c r="B231" s="23"/>
      <c r="F231" s="23"/>
      <c r="H231" s="32"/>
      <c r="I231" s="32"/>
      <c r="J231" s="28" t="str">
        <f t="shared" si="3"/>
        <v xml:space="preserve"> </v>
      </c>
      <c r="K231" s="29"/>
      <c r="L231" s="29"/>
      <c r="M231" s="37" t="str">
        <f>IF($L231&gt;0,IF($F231="F",1.11*$L231+VLOOKUP($G231,Ages!$A$3:$AJ$10,32,0),1.35*$L231+VLOOKUP($G231,Ages!$A$12:$AJ$19,32,0)),"")</f>
        <v/>
      </c>
      <c r="N231" s="27"/>
      <c r="O231" s="27"/>
      <c r="P231" s="28" t="str">
        <f>IF(AND(N231&gt;0,O231&gt;0),IF($F231="F",IF(SUM($N231+$O231)&lt;=35,1.33*($N231+$O231)-0.013*POWER(($N231+$O231),2)-2.5,0.546*($N231+$O231)+9.7),1.21*($N231+$O231)-0.008*POWER(($N231+$O231),2)-VLOOKUP($G231,Ages!$A$12:$AJ$19,31,0)),"")</f>
        <v/>
      </c>
      <c r="Q231" s="23"/>
      <c r="R231" s="33"/>
      <c r="S231" s="33"/>
      <c r="T231" s="33"/>
      <c r="U231" s="33"/>
      <c r="V231" s="33"/>
      <c r="W231" s="23"/>
      <c r="X231" s="33"/>
      <c r="Y231" s="33"/>
      <c r="Z231" s="33"/>
    </row>
    <row r="232" spans="1:26" s="24" customFormat="1" x14ac:dyDescent="0.2">
      <c r="A232" s="23"/>
      <c r="B232" s="23"/>
      <c r="F232" s="23"/>
      <c r="H232" s="32"/>
      <c r="I232" s="32"/>
      <c r="J232" s="28" t="str">
        <f t="shared" si="3"/>
        <v xml:space="preserve"> </v>
      </c>
      <c r="K232" s="29"/>
      <c r="L232" s="29"/>
      <c r="M232" s="37" t="str">
        <f>IF($L232&gt;0,IF($F232="F",1.11*$L232+VLOOKUP($G232,Ages!$A$3:$AJ$10,32,0),1.35*$L232+VLOOKUP($G232,Ages!$A$12:$AJ$19,32,0)),"")</f>
        <v/>
      </c>
      <c r="N232" s="27"/>
      <c r="O232" s="27"/>
      <c r="P232" s="28" t="str">
        <f>IF(AND(N232&gt;0,O232&gt;0),IF($F232="F",IF(SUM($N232+$O232)&lt;=35,1.33*($N232+$O232)-0.013*POWER(($N232+$O232),2)-2.5,0.546*($N232+$O232)+9.7),1.21*($N232+$O232)-0.008*POWER(($N232+$O232),2)-VLOOKUP($G232,Ages!$A$12:$AJ$19,31,0)),"")</f>
        <v/>
      </c>
      <c r="Q232" s="23"/>
      <c r="R232" s="33"/>
      <c r="S232" s="33"/>
      <c r="T232" s="33"/>
      <c r="U232" s="33"/>
      <c r="V232" s="33"/>
      <c r="W232" s="23"/>
      <c r="X232" s="33"/>
      <c r="Y232" s="33"/>
      <c r="Z232" s="33"/>
    </row>
    <row r="233" spans="1:26" s="24" customFormat="1" x14ac:dyDescent="0.2">
      <c r="A233" s="23"/>
      <c r="B233" s="23"/>
      <c r="F233" s="23"/>
      <c r="H233" s="32"/>
      <c r="I233" s="32"/>
      <c r="J233" s="28" t="str">
        <f t="shared" si="3"/>
        <v xml:space="preserve"> </v>
      </c>
      <c r="K233" s="29"/>
      <c r="L233" s="29"/>
      <c r="M233" s="37" t="str">
        <f>IF($L233&gt;0,IF($F233="F",1.11*$L233+VLOOKUP($G233,Ages!$A$3:$AJ$10,32,0),1.35*$L233+VLOOKUP($G233,Ages!$A$12:$AJ$19,32,0)),"")</f>
        <v/>
      </c>
      <c r="N233" s="27"/>
      <c r="O233" s="27"/>
      <c r="P233" s="28" t="str">
        <f>IF(AND(N233&gt;0,O233&gt;0),IF($F233="F",IF(SUM($N233+$O233)&lt;=35,1.33*($N233+$O233)-0.013*POWER(($N233+$O233),2)-2.5,0.546*($N233+$O233)+9.7),1.21*($N233+$O233)-0.008*POWER(($N233+$O233),2)-VLOOKUP($G233,Ages!$A$12:$AJ$19,31,0)),"")</f>
        <v/>
      </c>
      <c r="Q233" s="23"/>
      <c r="R233" s="33"/>
      <c r="S233" s="33"/>
      <c r="T233" s="33"/>
      <c r="U233" s="33"/>
      <c r="V233" s="33"/>
      <c r="W233" s="23"/>
      <c r="X233" s="33"/>
      <c r="Y233" s="33"/>
      <c r="Z233" s="33"/>
    </row>
    <row r="234" spans="1:26" s="24" customFormat="1" x14ac:dyDescent="0.2">
      <c r="A234" s="23"/>
      <c r="B234" s="23"/>
      <c r="F234" s="23"/>
      <c r="H234" s="32"/>
      <c r="I234" s="32"/>
      <c r="J234" s="28" t="str">
        <f t="shared" si="3"/>
        <v xml:space="preserve"> </v>
      </c>
      <c r="K234" s="29"/>
      <c r="L234" s="29"/>
      <c r="M234" s="37" t="str">
        <f>IF($L234&gt;0,IF($F234="F",1.11*$L234+VLOOKUP($G234,Ages!$A$3:$AJ$10,32,0),1.35*$L234+VLOOKUP($G234,Ages!$A$12:$AJ$19,32,0)),"")</f>
        <v/>
      </c>
      <c r="N234" s="27"/>
      <c r="O234" s="27"/>
      <c r="P234" s="28" t="str">
        <f>IF(AND(N234&gt;0,O234&gt;0),IF($F234="F",IF(SUM($N234+$O234)&lt;=35,1.33*($N234+$O234)-0.013*POWER(($N234+$O234),2)-2.5,0.546*($N234+$O234)+9.7),1.21*($N234+$O234)-0.008*POWER(($N234+$O234),2)-VLOOKUP($G234,Ages!$A$12:$AJ$19,31,0)),"")</f>
        <v/>
      </c>
      <c r="Q234" s="23"/>
      <c r="R234" s="33"/>
      <c r="S234" s="33"/>
      <c r="T234" s="33"/>
      <c r="U234" s="33"/>
      <c r="V234" s="33"/>
      <c r="W234" s="23"/>
      <c r="X234" s="33"/>
      <c r="Y234" s="33"/>
      <c r="Z234" s="33"/>
    </row>
    <row r="235" spans="1:26" s="24" customFormat="1" x14ac:dyDescent="0.2">
      <c r="A235" s="23"/>
      <c r="B235" s="23"/>
      <c r="F235" s="23"/>
      <c r="H235" s="32"/>
      <c r="I235" s="32"/>
      <c r="J235" s="28" t="str">
        <f t="shared" si="3"/>
        <v xml:space="preserve"> </v>
      </c>
      <c r="K235" s="29"/>
      <c r="L235" s="29"/>
      <c r="M235" s="37" t="str">
        <f>IF($L235&gt;0,IF($F235="F",1.11*$L235+VLOOKUP($G235,Ages!$A$3:$AJ$10,32,0),1.35*$L235+VLOOKUP($G235,Ages!$A$12:$AJ$19,32,0)),"")</f>
        <v/>
      </c>
      <c r="N235" s="27"/>
      <c r="O235" s="27"/>
      <c r="P235" s="28" t="str">
        <f>IF(AND(N235&gt;0,O235&gt;0),IF($F235="F",IF(SUM($N235+$O235)&lt;=35,1.33*($N235+$O235)-0.013*POWER(($N235+$O235),2)-2.5,0.546*($N235+$O235)+9.7),1.21*($N235+$O235)-0.008*POWER(($N235+$O235),2)-VLOOKUP($G235,Ages!$A$12:$AJ$19,31,0)),"")</f>
        <v/>
      </c>
      <c r="Q235" s="23"/>
      <c r="R235" s="33"/>
      <c r="S235" s="33"/>
      <c r="T235" s="33"/>
      <c r="U235" s="33"/>
      <c r="V235" s="33"/>
      <c r="W235" s="23"/>
      <c r="X235" s="33"/>
      <c r="Y235" s="33"/>
      <c r="Z235" s="33"/>
    </row>
    <row r="236" spans="1:26" s="24" customFormat="1" x14ac:dyDescent="0.2">
      <c r="A236" s="23"/>
      <c r="B236" s="23"/>
      <c r="F236" s="23"/>
      <c r="H236" s="32"/>
      <c r="I236" s="32"/>
      <c r="J236" s="28" t="str">
        <f t="shared" si="3"/>
        <v xml:space="preserve"> </v>
      </c>
      <c r="K236" s="29"/>
      <c r="L236" s="29"/>
      <c r="M236" s="37" t="str">
        <f>IF($L236&gt;0,IF($F236="F",1.11*$L236+VLOOKUP($G236,Ages!$A$3:$AJ$10,32,0),1.35*$L236+VLOOKUP($G236,Ages!$A$12:$AJ$19,32,0)),"")</f>
        <v/>
      </c>
      <c r="N236" s="27"/>
      <c r="O236" s="27"/>
      <c r="P236" s="28" t="str">
        <f>IF(AND(N236&gt;0,O236&gt;0),IF($F236="F",IF(SUM($N236+$O236)&lt;=35,1.33*($N236+$O236)-0.013*POWER(($N236+$O236),2)-2.5,0.546*($N236+$O236)+9.7),1.21*($N236+$O236)-0.008*POWER(($N236+$O236),2)-VLOOKUP($G236,Ages!$A$12:$AJ$19,31,0)),"")</f>
        <v/>
      </c>
      <c r="Q236" s="23"/>
      <c r="R236" s="33"/>
      <c r="S236" s="33"/>
      <c r="T236" s="33"/>
      <c r="U236" s="33"/>
      <c r="V236" s="33"/>
      <c r="W236" s="23"/>
      <c r="X236" s="33"/>
      <c r="Y236" s="33"/>
      <c r="Z236" s="33"/>
    </row>
    <row r="237" spans="1:26" s="24" customFormat="1" x14ac:dyDescent="0.2">
      <c r="A237" s="23"/>
      <c r="B237" s="23"/>
      <c r="F237" s="23"/>
      <c r="H237" s="32"/>
      <c r="I237" s="32"/>
      <c r="J237" s="28" t="str">
        <f t="shared" si="3"/>
        <v xml:space="preserve"> </v>
      </c>
      <c r="K237" s="29"/>
      <c r="L237" s="29"/>
      <c r="M237" s="37" t="str">
        <f>IF($L237&gt;0,IF($F237="F",1.11*$L237+VLOOKUP($G237,Ages!$A$3:$AJ$10,32,0),1.35*$L237+VLOOKUP($G237,Ages!$A$12:$AJ$19,32,0)),"")</f>
        <v/>
      </c>
      <c r="N237" s="27"/>
      <c r="O237" s="27"/>
      <c r="P237" s="28" t="str">
        <f>IF(AND(N237&gt;0,O237&gt;0),IF($F237="F",IF(SUM($N237+$O237)&lt;=35,1.33*($N237+$O237)-0.013*POWER(($N237+$O237),2)-2.5,0.546*($N237+$O237)+9.7),1.21*($N237+$O237)-0.008*POWER(($N237+$O237),2)-VLOOKUP($G237,Ages!$A$12:$AJ$19,31,0)),"")</f>
        <v/>
      </c>
      <c r="Q237" s="23"/>
      <c r="R237" s="33"/>
      <c r="S237" s="33"/>
      <c r="T237" s="33"/>
      <c r="U237" s="33"/>
      <c r="V237" s="33"/>
      <c r="W237" s="23"/>
      <c r="X237" s="33"/>
      <c r="Y237" s="33"/>
      <c r="Z237" s="33"/>
    </row>
    <row r="238" spans="1:26" s="24" customFormat="1" x14ac:dyDescent="0.2">
      <c r="A238" s="23"/>
      <c r="B238" s="23"/>
      <c r="F238" s="23"/>
      <c r="H238" s="32"/>
      <c r="I238" s="32"/>
      <c r="J238" s="28" t="str">
        <f t="shared" si="3"/>
        <v xml:space="preserve"> </v>
      </c>
      <c r="K238" s="29"/>
      <c r="L238" s="29"/>
      <c r="M238" s="37" t="str">
        <f>IF($L238&gt;0,IF($F238="F",1.11*$L238+VLOOKUP($G238,Ages!$A$3:$AJ$10,32,0),1.35*$L238+VLOOKUP($G238,Ages!$A$12:$AJ$19,32,0)),"")</f>
        <v/>
      </c>
      <c r="N238" s="27"/>
      <c r="O238" s="27"/>
      <c r="P238" s="28" t="str">
        <f>IF(AND(N238&gt;0,O238&gt;0),IF($F238="F",IF(SUM($N238+$O238)&lt;=35,1.33*($N238+$O238)-0.013*POWER(($N238+$O238),2)-2.5,0.546*($N238+$O238)+9.7),1.21*($N238+$O238)-0.008*POWER(($N238+$O238),2)-VLOOKUP($G238,Ages!$A$12:$AJ$19,31,0)),"")</f>
        <v/>
      </c>
      <c r="Q238" s="23"/>
      <c r="R238" s="33"/>
      <c r="S238" s="33"/>
      <c r="T238" s="33"/>
      <c r="U238" s="33"/>
      <c r="V238" s="33"/>
      <c r="W238" s="23"/>
      <c r="X238" s="33"/>
      <c r="Y238" s="33"/>
      <c r="Z238" s="33"/>
    </row>
    <row r="239" spans="1:26" s="24" customFormat="1" x14ac:dyDescent="0.2">
      <c r="A239" s="23"/>
      <c r="B239" s="23"/>
      <c r="F239" s="23"/>
      <c r="H239" s="32"/>
      <c r="I239" s="32"/>
      <c r="J239" s="28" t="str">
        <f t="shared" si="3"/>
        <v xml:space="preserve"> </v>
      </c>
      <c r="K239" s="29"/>
      <c r="L239" s="29"/>
      <c r="M239" s="37" t="str">
        <f>IF($L239&gt;0,IF($F239="F",1.11*$L239+VLOOKUP($G239,Ages!$A$3:$AJ$10,32,0),1.35*$L239+VLOOKUP($G239,Ages!$A$12:$AJ$19,32,0)),"")</f>
        <v/>
      </c>
      <c r="N239" s="27"/>
      <c r="O239" s="27"/>
      <c r="P239" s="28" t="str">
        <f>IF(AND(N239&gt;0,O239&gt;0),IF($F239="F",IF(SUM($N239+$O239)&lt;=35,1.33*($N239+$O239)-0.013*POWER(($N239+$O239),2)-2.5,0.546*($N239+$O239)+9.7),1.21*($N239+$O239)-0.008*POWER(($N239+$O239),2)-VLOOKUP($G239,Ages!$A$12:$AJ$19,31,0)),"")</f>
        <v/>
      </c>
      <c r="Q239" s="23"/>
      <c r="R239" s="33"/>
      <c r="S239" s="33"/>
      <c r="T239" s="33"/>
      <c r="U239" s="33"/>
      <c r="V239" s="33"/>
      <c r="W239" s="23"/>
      <c r="X239" s="33"/>
      <c r="Y239" s="33"/>
      <c r="Z239" s="33"/>
    </row>
    <row r="240" spans="1:26" s="24" customFormat="1" x14ac:dyDescent="0.2">
      <c r="A240" s="23"/>
      <c r="B240" s="23"/>
      <c r="F240" s="23"/>
      <c r="H240" s="32"/>
      <c r="I240" s="32"/>
      <c r="J240" s="28" t="str">
        <f t="shared" si="3"/>
        <v xml:space="preserve"> </v>
      </c>
      <c r="K240" s="29"/>
      <c r="L240" s="29"/>
      <c r="M240" s="37" t="str">
        <f>IF($L240&gt;0,IF($F240="F",1.11*$L240+VLOOKUP($G240,Ages!$A$3:$AJ$10,32,0),1.35*$L240+VLOOKUP($G240,Ages!$A$12:$AJ$19,32,0)),"")</f>
        <v/>
      </c>
      <c r="N240" s="27"/>
      <c r="O240" s="27"/>
      <c r="P240" s="28" t="str">
        <f>IF(AND(N240&gt;0,O240&gt;0),IF($F240="F",IF(SUM($N240+$O240)&lt;=35,1.33*($N240+$O240)-0.013*POWER(($N240+$O240),2)-2.5,0.546*($N240+$O240)+9.7),1.21*($N240+$O240)-0.008*POWER(($N240+$O240),2)-VLOOKUP($G240,Ages!$A$12:$AJ$19,31,0)),"")</f>
        <v/>
      </c>
      <c r="Q240" s="23"/>
      <c r="R240" s="33"/>
      <c r="S240" s="33"/>
      <c r="T240" s="33"/>
      <c r="U240" s="33"/>
      <c r="V240" s="33"/>
      <c r="W240" s="23"/>
      <c r="X240" s="33"/>
      <c r="Y240" s="33"/>
      <c r="Z240" s="33"/>
    </row>
    <row r="241" spans="1:26" s="24" customFormat="1" x14ac:dyDescent="0.2">
      <c r="A241" s="23"/>
      <c r="B241" s="23"/>
      <c r="F241" s="23"/>
      <c r="H241" s="32"/>
      <c r="I241" s="32"/>
      <c r="J241" s="28" t="str">
        <f t="shared" si="3"/>
        <v xml:space="preserve"> </v>
      </c>
      <c r="K241" s="29"/>
      <c r="L241" s="29"/>
      <c r="M241" s="37" t="str">
        <f>IF($L241&gt;0,IF($F241="F",1.11*$L241+VLOOKUP($G241,Ages!$A$3:$AJ$10,32,0),1.35*$L241+VLOOKUP($G241,Ages!$A$12:$AJ$19,32,0)),"")</f>
        <v/>
      </c>
      <c r="N241" s="27"/>
      <c r="O241" s="27"/>
      <c r="P241" s="28" t="str">
        <f>IF(AND(N241&gt;0,O241&gt;0),IF($F241="F",IF(SUM($N241+$O241)&lt;=35,1.33*($N241+$O241)-0.013*POWER(($N241+$O241),2)-2.5,0.546*($N241+$O241)+9.7),1.21*($N241+$O241)-0.008*POWER(($N241+$O241),2)-VLOOKUP($G241,Ages!$A$12:$AJ$19,31,0)),"")</f>
        <v/>
      </c>
      <c r="Q241" s="23"/>
      <c r="R241" s="33"/>
      <c r="S241" s="33"/>
      <c r="T241" s="33"/>
      <c r="U241" s="33"/>
      <c r="V241" s="33"/>
      <c r="W241" s="23"/>
      <c r="X241" s="33"/>
      <c r="Y241" s="33"/>
      <c r="Z241" s="33"/>
    </row>
    <row r="242" spans="1:26" s="24" customFormat="1" x14ac:dyDescent="0.2">
      <c r="A242" s="23"/>
      <c r="B242" s="23"/>
      <c r="F242" s="23"/>
      <c r="H242" s="32"/>
      <c r="I242" s="32"/>
      <c r="J242" s="28" t="str">
        <f t="shared" si="3"/>
        <v xml:space="preserve"> </v>
      </c>
      <c r="K242" s="29"/>
      <c r="L242" s="29"/>
      <c r="M242" s="37" t="str">
        <f>IF($L242&gt;0,IF($F242="F",1.11*$L242+VLOOKUP($G242,Ages!$A$3:$AJ$10,32,0),1.35*$L242+VLOOKUP($G242,Ages!$A$12:$AJ$19,32,0)),"")</f>
        <v/>
      </c>
      <c r="N242" s="27"/>
      <c r="O242" s="27"/>
      <c r="P242" s="28" t="str">
        <f>IF(AND(N242&gt;0,O242&gt;0),IF($F242="F",IF(SUM($N242+$O242)&lt;=35,1.33*($N242+$O242)-0.013*POWER(($N242+$O242),2)-2.5,0.546*($N242+$O242)+9.7),1.21*($N242+$O242)-0.008*POWER(($N242+$O242),2)-VLOOKUP($G242,Ages!$A$12:$AJ$19,31,0)),"")</f>
        <v/>
      </c>
      <c r="Q242" s="23"/>
      <c r="R242" s="33"/>
      <c r="S242" s="33"/>
      <c r="T242" s="33"/>
      <c r="U242" s="33"/>
      <c r="V242" s="33"/>
      <c r="W242" s="23"/>
      <c r="X242" s="33"/>
      <c r="Y242" s="33"/>
      <c r="Z242" s="33"/>
    </row>
    <row r="243" spans="1:26" s="24" customFormat="1" x14ac:dyDescent="0.2">
      <c r="A243" s="23"/>
      <c r="B243" s="23"/>
      <c r="F243" s="23"/>
      <c r="H243" s="32"/>
      <c r="I243" s="32"/>
      <c r="J243" s="28" t="str">
        <f t="shared" si="3"/>
        <v xml:space="preserve"> </v>
      </c>
      <c r="K243" s="29"/>
      <c r="L243" s="29"/>
      <c r="M243" s="37" t="str">
        <f>IF($L243&gt;0,IF($F243="F",1.11*$L243+VLOOKUP($G243,Ages!$A$3:$AJ$10,32,0),1.35*$L243+VLOOKUP($G243,Ages!$A$12:$AJ$19,32,0)),"")</f>
        <v/>
      </c>
      <c r="N243" s="27"/>
      <c r="O243" s="27"/>
      <c r="P243" s="28" t="str">
        <f>IF(AND(N243&gt;0,O243&gt;0),IF($F243="F",IF(SUM($N243+$O243)&lt;=35,1.33*($N243+$O243)-0.013*POWER(($N243+$O243),2)-2.5,0.546*($N243+$O243)+9.7),1.21*($N243+$O243)-0.008*POWER(($N243+$O243),2)-VLOOKUP($G243,Ages!$A$12:$AJ$19,31,0)),"")</f>
        <v/>
      </c>
      <c r="Q243" s="23"/>
      <c r="R243" s="33"/>
      <c r="S243" s="33"/>
      <c r="T243" s="33"/>
      <c r="U243" s="33"/>
      <c r="V243" s="33"/>
      <c r="W243" s="23"/>
      <c r="X243" s="33"/>
      <c r="Y243" s="33"/>
      <c r="Z243" s="33"/>
    </row>
    <row r="244" spans="1:26" s="24" customFormat="1" x14ac:dyDescent="0.2">
      <c r="A244" s="23"/>
      <c r="B244" s="23"/>
      <c r="F244" s="23"/>
      <c r="H244" s="32"/>
      <c r="I244" s="32"/>
      <c r="J244" s="28" t="str">
        <f t="shared" si="3"/>
        <v xml:space="preserve"> </v>
      </c>
      <c r="K244" s="29"/>
      <c r="L244" s="29"/>
      <c r="M244" s="37" t="str">
        <f>IF($L244&gt;0,IF($F244="F",1.11*$L244+VLOOKUP($G244,Ages!$A$3:$AJ$10,32,0),1.35*$L244+VLOOKUP($G244,Ages!$A$12:$AJ$19,32,0)),"")</f>
        <v/>
      </c>
      <c r="N244" s="27"/>
      <c r="O244" s="27"/>
      <c r="P244" s="28" t="str">
        <f>IF(AND(N244&gt;0,O244&gt;0),IF($F244="F",IF(SUM($N244+$O244)&lt;=35,1.33*($N244+$O244)-0.013*POWER(($N244+$O244),2)-2.5,0.546*($N244+$O244)+9.7),1.21*($N244+$O244)-0.008*POWER(($N244+$O244),2)-VLOOKUP($G244,Ages!$A$12:$AJ$19,31,0)),"")</f>
        <v/>
      </c>
      <c r="Q244" s="23"/>
      <c r="R244" s="33"/>
      <c r="S244" s="33"/>
      <c r="T244" s="33"/>
      <c r="U244" s="33"/>
      <c r="V244" s="33"/>
      <c r="W244" s="23"/>
      <c r="X244" s="33"/>
      <c r="Y244" s="33"/>
      <c r="Z244" s="33"/>
    </row>
    <row r="245" spans="1:26" s="24" customFormat="1" x14ac:dyDescent="0.2">
      <c r="A245" s="23"/>
      <c r="B245" s="23"/>
      <c r="F245" s="23"/>
      <c r="H245" s="32"/>
      <c r="I245" s="32"/>
      <c r="J245" s="28" t="str">
        <f t="shared" si="3"/>
        <v xml:space="preserve"> </v>
      </c>
      <c r="K245" s="29"/>
      <c r="L245" s="29"/>
      <c r="M245" s="37" t="str">
        <f>IF($L245&gt;0,IF($F245="F",1.11*$L245+VLOOKUP($G245,Ages!$A$3:$AJ$10,32,0),1.35*$L245+VLOOKUP($G245,Ages!$A$12:$AJ$19,32,0)),"")</f>
        <v/>
      </c>
      <c r="N245" s="27"/>
      <c r="O245" s="27"/>
      <c r="P245" s="28" t="str">
        <f>IF(AND(N245&gt;0,O245&gt;0),IF($F245="F",IF(SUM($N245+$O245)&lt;=35,1.33*($N245+$O245)-0.013*POWER(($N245+$O245),2)-2.5,0.546*($N245+$O245)+9.7),1.21*($N245+$O245)-0.008*POWER(($N245+$O245),2)-VLOOKUP($G245,Ages!$A$12:$AJ$19,31,0)),"")</f>
        <v/>
      </c>
      <c r="Q245" s="23"/>
      <c r="R245" s="33"/>
      <c r="S245" s="33"/>
      <c r="T245" s="33"/>
      <c r="U245" s="33"/>
      <c r="V245" s="33"/>
      <c r="W245" s="23"/>
      <c r="X245" s="33"/>
      <c r="Y245" s="33"/>
      <c r="Z245" s="33"/>
    </row>
    <row r="246" spans="1:26" s="24" customFormat="1" x14ac:dyDescent="0.2">
      <c r="A246" s="23"/>
      <c r="B246" s="23"/>
      <c r="F246" s="23"/>
      <c r="H246" s="32"/>
      <c r="I246" s="32"/>
      <c r="J246" s="28" t="str">
        <f t="shared" si="3"/>
        <v xml:space="preserve"> </v>
      </c>
      <c r="K246" s="29"/>
      <c r="L246" s="29"/>
      <c r="M246" s="37" t="str">
        <f>IF($L246&gt;0,IF($F246="F",1.11*$L246+VLOOKUP($G246,Ages!$A$3:$AJ$10,32,0),1.35*$L246+VLOOKUP($G246,Ages!$A$12:$AJ$19,32,0)),"")</f>
        <v/>
      </c>
      <c r="N246" s="27"/>
      <c r="O246" s="27"/>
      <c r="P246" s="28" t="str">
        <f>IF(AND(N246&gt;0,O246&gt;0),IF($F246="F",IF(SUM($N246+$O246)&lt;=35,1.33*($N246+$O246)-0.013*POWER(($N246+$O246),2)-2.5,0.546*($N246+$O246)+9.7),1.21*($N246+$O246)-0.008*POWER(($N246+$O246),2)-VLOOKUP($G246,Ages!$A$12:$AJ$19,31,0)),"")</f>
        <v/>
      </c>
      <c r="Q246" s="23"/>
      <c r="R246" s="33"/>
      <c r="S246" s="33"/>
      <c r="T246" s="33"/>
      <c r="U246" s="33"/>
      <c r="V246" s="33"/>
      <c r="W246" s="23"/>
      <c r="X246" s="33"/>
      <c r="Y246" s="33"/>
      <c r="Z246" s="33"/>
    </row>
    <row r="247" spans="1:26" s="24" customFormat="1" x14ac:dyDescent="0.2">
      <c r="A247" s="23"/>
      <c r="B247" s="23"/>
      <c r="F247" s="23"/>
      <c r="H247" s="32"/>
      <c r="I247" s="32"/>
      <c r="J247" s="28" t="str">
        <f t="shared" si="3"/>
        <v xml:space="preserve"> </v>
      </c>
      <c r="K247" s="29"/>
      <c r="L247" s="29"/>
      <c r="M247" s="37" t="str">
        <f>IF($L247&gt;0,IF($F247="F",1.11*$L247+VLOOKUP($G247,Ages!$A$3:$AJ$10,32,0),1.35*$L247+VLOOKUP($G247,Ages!$A$12:$AJ$19,32,0)),"")</f>
        <v/>
      </c>
      <c r="N247" s="27"/>
      <c r="O247" s="27"/>
      <c r="P247" s="28" t="str">
        <f>IF(AND(N247&gt;0,O247&gt;0),IF($F247="F",IF(SUM($N247+$O247)&lt;=35,1.33*($N247+$O247)-0.013*POWER(($N247+$O247),2)-2.5,0.546*($N247+$O247)+9.7),1.21*($N247+$O247)-0.008*POWER(($N247+$O247),2)-VLOOKUP($G247,Ages!$A$12:$AJ$19,31,0)),"")</f>
        <v/>
      </c>
      <c r="Q247" s="23"/>
      <c r="R247" s="33"/>
      <c r="S247" s="33"/>
      <c r="T247" s="33"/>
      <c r="U247" s="33"/>
      <c r="V247" s="33"/>
      <c r="W247" s="23"/>
      <c r="X247" s="33"/>
      <c r="Y247" s="33"/>
      <c r="Z247" s="33"/>
    </row>
    <row r="248" spans="1:26" s="24" customFormat="1" x14ac:dyDescent="0.2">
      <c r="A248" s="23"/>
      <c r="B248" s="23"/>
      <c r="F248" s="23"/>
      <c r="H248" s="32"/>
      <c r="I248" s="32"/>
      <c r="J248" s="28" t="str">
        <f t="shared" si="3"/>
        <v xml:space="preserve"> </v>
      </c>
      <c r="K248" s="29"/>
      <c r="L248" s="29"/>
      <c r="M248" s="37" t="str">
        <f>IF($L248&gt;0,IF($F248="F",1.11*$L248+VLOOKUP($G248,Ages!$A$3:$AJ$10,32,0),1.35*$L248+VLOOKUP($G248,Ages!$A$12:$AJ$19,32,0)),"")</f>
        <v/>
      </c>
      <c r="N248" s="27"/>
      <c r="O248" s="27"/>
      <c r="P248" s="28" t="str">
        <f>IF(AND(N248&gt;0,O248&gt;0),IF($F248="F",IF(SUM($N248+$O248)&lt;=35,1.33*($N248+$O248)-0.013*POWER(($N248+$O248),2)-2.5,0.546*($N248+$O248)+9.7),1.21*($N248+$O248)-0.008*POWER(($N248+$O248),2)-VLOOKUP($G248,Ages!$A$12:$AJ$19,31,0)),"")</f>
        <v/>
      </c>
      <c r="Q248" s="23"/>
      <c r="R248" s="33"/>
      <c r="S248" s="33"/>
      <c r="T248" s="33"/>
      <c r="U248" s="33"/>
      <c r="V248" s="33"/>
      <c r="W248" s="23"/>
      <c r="X248" s="33"/>
      <c r="Y248" s="33"/>
      <c r="Z248" s="33"/>
    </row>
    <row r="249" spans="1:26" s="24" customFormat="1" x14ac:dyDescent="0.2">
      <c r="A249" s="23"/>
      <c r="B249" s="23"/>
      <c r="F249" s="23"/>
      <c r="H249" s="32"/>
      <c r="I249" s="32"/>
      <c r="J249" s="28" t="str">
        <f t="shared" si="3"/>
        <v xml:space="preserve"> </v>
      </c>
      <c r="K249" s="29"/>
      <c r="L249" s="29"/>
      <c r="M249" s="37" t="str">
        <f>IF($L249&gt;0,IF($F249="F",1.11*$L249+VLOOKUP($G249,Ages!$A$3:$AJ$10,32,0),1.35*$L249+VLOOKUP($G249,Ages!$A$12:$AJ$19,32,0)),"")</f>
        <v/>
      </c>
      <c r="N249" s="27"/>
      <c r="O249" s="27"/>
      <c r="P249" s="28" t="str">
        <f>IF(AND(N249&gt;0,O249&gt;0),IF($F249="F",IF(SUM($N249+$O249)&lt;=35,1.33*($N249+$O249)-0.013*POWER(($N249+$O249),2)-2.5,0.546*($N249+$O249)+9.7),1.21*($N249+$O249)-0.008*POWER(($N249+$O249),2)-VLOOKUP($G249,Ages!$A$12:$AJ$19,31,0)),"")</f>
        <v/>
      </c>
      <c r="Q249" s="23"/>
      <c r="R249" s="33"/>
      <c r="S249" s="33"/>
      <c r="T249" s="33"/>
      <c r="U249" s="33"/>
      <c r="V249" s="33"/>
      <c r="W249" s="23"/>
      <c r="X249" s="33"/>
      <c r="Y249" s="33"/>
      <c r="Z249" s="33"/>
    </row>
    <row r="250" spans="1:26" s="24" customFormat="1" x14ac:dyDescent="0.2">
      <c r="A250" s="23"/>
      <c r="B250" s="23"/>
      <c r="F250" s="23"/>
      <c r="H250" s="32"/>
      <c r="I250" s="32"/>
      <c r="J250" s="28" t="str">
        <f t="shared" si="3"/>
        <v xml:space="preserve"> </v>
      </c>
      <c r="K250" s="29"/>
      <c r="L250" s="29"/>
      <c r="M250" s="37" t="str">
        <f>IF($L250&gt;0,IF($F250="F",1.11*$L250+VLOOKUP($G250,Ages!$A$3:$AJ$10,32,0),1.35*$L250+VLOOKUP($G250,Ages!$A$12:$AJ$19,32,0)),"")</f>
        <v/>
      </c>
      <c r="N250" s="27"/>
      <c r="O250" s="27"/>
      <c r="P250" s="28" t="str">
        <f>IF(AND(N250&gt;0,O250&gt;0),IF($F250="F",IF(SUM($N250+$O250)&lt;=35,1.33*($N250+$O250)-0.013*POWER(($N250+$O250),2)-2.5,0.546*($N250+$O250)+9.7),1.21*($N250+$O250)-0.008*POWER(($N250+$O250),2)-VLOOKUP($G250,Ages!$A$12:$AJ$19,31,0)),"")</f>
        <v/>
      </c>
      <c r="Q250" s="23"/>
      <c r="R250" s="33"/>
      <c r="S250" s="33"/>
      <c r="T250" s="33"/>
      <c r="U250" s="33"/>
      <c r="V250" s="33"/>
      <c r="W250" s="23"/>
      <c r="X250" s="33"/>
      <c r="Y250" s="33"/>
      <c r="Z250" s="33"/>
    </row>
    <row r="251" spans="1:26" s="24" customFormat="1" x14ac:dyDescent="0.2">
      <c r="A251" s="23"/>
      <c r="B251" s="23"/>
      <c r="F251" s="23"/>
      <c r="H251" s="32"/>
      <c r="I251" s="32"/>
      <c r="J251" s="28" t="str">
        <f t="shared" si="3"/>
        <v xml:space="preserve"> </v>
      </c>
      <c r="K251" s="29"/>
      <c r="L251" s="29"/>
      <c r="M251" s="37" t="str">
        <f>IF($L251&gt;0,IF($F251="F",1.11*$L251+VLOOKUP($G251,Ages!$A$3:$AJ$10,32,0),1.35*$L251+VLOOKUP($G251,Ages!$A$12:$AJ$19,32,0)),"")</f>
        <v/>
      </c>
      <c r="N251" s="27"/>
      <c r="O251" s="27"/>
      <c r="P251" s="28" t="str">
        <f>IF(AND(N251&gt;0,O251&gt;0),IF($F251="F",IF(SUM($N251+$O251)&lt;=35,1.33*($N251+$O251)-0.013*POWER(($N251+$O251),2)-2.5,0.546*($N251+$O251)+9.7),1.21*($N251+$O251)-0.008*POWER(($N251+$O251),2)-VLOOKUP($G251,Ages!$A$12:$AJ$19,31,0)),"")</f>
        <v/>
      </c>
      <c r="Q251" s="23"/>
      <c r="R251" s="33"/>
      <c r="S251" s="33"/>
      <c r="T251" s="33"/>
      <c r="U251" s="33"/>
      <c r="V251" s="33"/>
      <c r="W251" s="23"/>
      <c r="X251" s="33"/>
      <c r="Y251" s="33"/>
      <c r="Z251" s="33"/>
    </row>
    <row r="252" spans="1:26" s="24" customFormat="1" x14ac:dyDescent="0.2">
      <c r="A252" s="23"/>
      <c r="B252" s="23"/>
      <c r="F252" s="23"/>
      <c r="H252" s="32"/>
      <c r="I252" s="32"/>
      <c r="J252" s="28" t="str">
        <f t="shared" si="3"/>
        <v xml:space="preserve"> </v>
      </c>
      <c r="K252" s="29"/>
      <c r="L252" s="29"/>
      <c r="M252" s="37" t="str">
        <f>IF($L252&gt;0,IF($F252="F",1.11*$L252+VLOOKUP($G252,Ages!$A$3:$AJ$10,32,0),1.35*$L252+VLOOKUP($G252,Ages!$A$12:$AJ$19,32,0)),"")</f>
        <v/>
      </c>
      <c r="N252" s="27"/>
      <c r="O252" s="27"/>
      <c r="P252" s="28" t="str">
        <f>IF(AND(N252&gt;0,O252&gt;0),IF($F252="F",IF(SUM($N252+$O252)&lt;=35,1.33*($N252+$O252)-0.013*POWER(($N252+$O252),2)-2.5,0.546*($N252+$O252)+9.7),1.21*($N252+$O252)-0.008*POWER(($N252+$O252),2)-VLOOKUP($G252,Ages!$A$12:$AJ$19,31,0)),"")</f>
        <v/>
      </c>
      <c r="Q252" s="23"/>
      <c r="R252" s="33"/>
      <c r="S252" s="33"/>
      <c r="T252" s="33"/>
      <c r="U252" s="33"/>
      <c r="V252" s="33"/>
      <c r="W252" s="23"/>
      <c r="X252" s="33"/>
      <c r="Y252" s="33"/>
      <c r="Z252" s="33"/>
    </row>
    <row r="253" spans="1:26" s="24" customFormat="1" x14ac:dyDescent="0.2">
      <c r="A253" s="23"/>
      <c r="B253" s="23"/>
      <c r="F253" s="23"/>
      <c r="H253" s="32"/>
      <c r="I253" s="32"/>
      <c r="J253" s="28" t="str">
        <f t="shared" si="3"/>
        <v xml:space="preserve"> </v>
      </c>
      <c r="K253" s="29"/>
      <c r="L253" s="29"/>
      <c r="M253" s="37" t="str">
        <f>IF($L253&gt;0,IF($F253="F",1.11*$L253+VLOOKUP($G253,Ages!$A$3:$AJ$10,32,0),1.35*$L253+VLOOKUP($G253,Ages!$A$12:$AJ$19,32,0)),"")</f>
        <v/>
      </c>
      <c r="N253" s="27"/>
      <c r="O253" s="27"/>
      <c r="P253" s="28" t="str">
        <f>IF(AND(N253&gt;0,O253&gt;0),IF($F253="F",IF(SUM($N253+$O253)&lt;=35,1.33*($N253+$O253)-0.013*POWER(($N253+$O253),2)-2.5,0.546*($N253+$O253)+9.7),1.21*($N253+$O253)-0.008*POWER(($N253+$O253),2)-VLOOKUP($G253,Ages!$A$12:$AJ$19,31,0)),"")</f>
        <v/>
      </c>
      <c r="Q253" s="23"/>
      <c r="R253" s="33"/>
      <c r="S253" s="33"/>
      <c r="T253" s="33"/>
      <c r="U253" s="33"/>
      <c r="V253" s="33"/>
      <c r="W253" s="23"/>
      <c r="X253" s="33"/>
      <c r="Y253" s="33"/>
      <c r="Z253" s="33"/>
    </row>
    <row r="254" spans="1:26" s="24" customFormat="1" x14ac:dyDescent="0.2">
      <c r="A254" s="23"/>
      <c r="B254" s="23"/>
      <c r="F254" s="23"/>
      <c r="H254" s="32"/>
      <c r="I254" s="32"/>
      <c r="J254" s="28" t="str">
        <f t="shared" si="3"/>
        <v xml:space="preserve"> </v>
      </c>
      <c r="K254" s="29"/>
      <c r="L254" s="29"/>
      <c r="M254" s="37" t="str">
        <f>IF($L254&gt;0,IF($F254="F",1.11*$L254+VLOOKUP($G254,Ages!$A$3:$AJ$10,32,0),1.35*$L254+VLOOKUP($G254,Ages!$A$12:$AJ$19,32,0)),"")</f>
        <v/>
      </c>
      <c r="N254" s="27"/>
      <c r="O254" s="27"/>
      <c r="P254" s="28" t="str">
        <f>IF(AND(N254&gt;0,O254&gt;0),IF($F254="F",IF(SUM($N254+$O254)&lt;=35,1.33*($N254+$O254)-0.013*POWER(($N254+$O254),2)-2.5,0.546*($N254+$O254)+9.7),1.21*($N254+$O254)-0.008*POWER(($N254+$O254),2)-VLOOKUP($G254,Ages!$A$12:$AJ$19,31,0)),"")</f>
        <v/>
      </c>
      <c r="Q254" s="23"/>
      <c r="R254" s="33"/>
      <c r="S254" s="33"/>
      <c r="T254" s="33"/>
      <c r="U254" s="33"/>
      <c r="V254" s="33"/>
      <c r="W254" s="23"/>
      <c r="X254" s="33"/>
      <c r="Y254" s="33"/>
      <c r="Z254" s="33"/>
    </row>
    <row r="255" spans="1:26" s="24" customFormat="1" x14ac:dyDescent="0.2">
      <c r="A255" s="23"/>
      <c r="B255" s="23"/>
      <c r="F255" s="23"/>
      <c r="H255" s="32"/>
      <c r="I255" s="32"/>
      <c r="J255" s="28" t="str">
        <f t="shared" si="3"/>
        <v xml:space="preserve"> </v>
      </c>
      <c r="K255" s="29"/>
      <c r="L255" s="29"/>
      <c r="M255" s="37" t="str">
        <f>IF($L255&gt;0,IF($F255="F",1.11*$L255+VLOOKUP($G255,Ages!$A$3:$AJ$10,32,0),1.35*$L255+VLOOKUP($G255,Ages!$A$12:$AJ$19,32,0)),"")</f>
        <v/>
      </c>
      <c r="N255" s="27"/>
      <c r="O255" s="27"/>
      <c r="P255" s="28" t="str">
        <f>IF(AND(N255&gt;0,O255&gt;0),IF($F255="F",IF(SUM($N255+$O255)&lt;=35,1.33*($N255+$O255)-0.013*POWER(($N255+$O255),2)-2.5,0.546*($N255+$O255)+9.7),1.21*($N255+$O255)-0.008*POWER(($N255+$O255),2)-VLOOKUP($G255,Ages!$A$12:$AJ$19,31,0)),"")</f>
        <v/>
      </c>
      <c r="Q255" s="23"/>
      <c r="R255" s="33"/>
      <c r="S255" s="33"/>
      <c r="T255" s="33"/>
      <c r="U255" s="33"/>
      <c r="V255" s="33"/>
      <c r="W255" s="23"/>
      <c r="X255" s="33"/>
      <c r="Y255" s="33"/>
      <c r="Z255" s="33"/>
    </row>
    <row r="256" spans="1:26" s="24" customFormat="1" x14ac:dyDescent="0.2">
      <c r="A256" s="23"/>
      <c r="B256" s="23"/>
      <c r="F256" s="23"/>
      <c r="H256" s="32"/>
      <c r="I256" s="32"/>
      <c r="J256" s="28" t="str">
        <f t="shared" si="3"/>
        <v xml:space="preserve"> </v>
      </c>
      <c r="K256" s="29"/>
      <c r="L256" s="29"/>
      <c r="M256" s="37" t="str">
        <f>IF($L256&gt;0,IF($F256="F",1.11*$L256+VLOOKUP($G256,Ages!$A$3:$AJ$10,32,0),1.35*$L256+VLOOKUP($G256,Ages!$A$12:$AJ$19,32,0)),"")</f>
        <v/>
      </c>
      <c r="N256" s="27"/>
      <c r="O256" s="27"/>
      <c r="P256" s="28" t="str">
        <f>IF(AND(N256&gt;0,O256&gt;0),IF($F256="F",IF(SUM($N256+$O256)&lt;=35,1.33*($N256+$O256)-0.013*POWER(($N256+$O256),2)-2.5,0.546*($N256+$O256)+9.7),1.21*($N256+$O256)-0.008*POWER(($N256+$O256),2)-VLOOKUP($G256,Ages!$A$12:$AJ$19,31,0)),"")</f>
        <v/>
      </c>
      <c r="Q256" s="23"/>
      <c r="R256" s="33"/>
      <c r="S256" s="33"/>
      <c r="T256" s="33"/>
      <c r="U256" s="33"/>
      <c r="V256" s="33"/>
      <c r="W256" s="23"/>
      <c r="X256" s="33"/>
      <c r="Y256" s="33"/>
      <c r="Z256" s="33"/>
    </row>
    <row r="257" spans="1:26" s="24" customFormat="1" x14ac:dyDescent="0.2">
      <c r="A257" s="23"/>
      <c r="B257" s="23"/>
      <c r="F257" s="23"/>
      <c r="H257" s="32"/>
      <c r="I257" s="32"/>
      <c r="J257" s="28" t="str">
        <f t="shared" si="3"/>
        <v xml:space="preserve"> </v>
      </c>
      <c r="K257" s="29"/>
      <c r="L257" s="29"/>
      <c r="M257" s="37" t="str">
        <f>IF($L257&gt;0,IF($F257="F",1.11*$L257+VLOOKUP($G257,Ages!$A$3:$AJ$10,32,0),1.35*$L257+VLOOKUP($G257,Ages!$A$12:$AJ$19,32,0)),"")</f>
        <v/>
      </c>
      <c r="N257" s="27"/>
      <c r="O257" s="27"/>
      <c r="P257" s="28" t="str">
        <f>IF(AND(N257&gt;0,O257&gt;0),IF($F257="F",IF(SUM($N257+$O257)&lt;=35,1.33*($N257+$O257)-0.013*POWER(($N257+$O257),2)-2.5,0.546*($N257+$O257)+9.7),1.21*($N257+$O257)-0.008*POWER(($N257+$O257),2)-VLOOKUP($G257,Ages!$A$12:$AJ$19,31,0)),"")</f>
        <v/>
      </c>
      <c r="Q257" s="23"/>
      <c r="R257" s="33"/>
      <c r="S257" s="33"/>
      <c r="T257" s="33"/>
      <c r="U257" s="33"/>
      <c r="V257" s="33"/>
      <c r="W257" s="23"/>
      <c r="X257" s="33"/>
      <c r="Y257" s="33"/>
      <c r="Z257" s="33"/>
    </row>
    <row r="258" spans="1:26" s="24" customFormat="1" x14ac:dyDescent="0.2">
      <c r="A258" s="23"/>
      <c r="B258" s="23"/>
      <c r="F258" s="23"/>
      <c r="H258" s="32"/>
      <c r="I258" s="32"/>
      <c r="J258" s="28" t="str">
        <f t="shared" si="3"/>
        <v xml:space="preserve"> </v>
      </c>
      <c r="K258" s="29"/>
      <c r="L258" s="29"/>
      <c r="M258" s="37" t="str">
        <f>IF($L258&gt;0,IF($F258="F",1.11*$L258+VLOOKUP($G258,Ages!$A$3:$AJ$10,32,0),1.35*$L258+VLOOKUP($G258,Ages!$A$12:$AJ$19,32,0)),"")</f>
        <v/>
      </c>
      <c r="N258" s="27"/>
      <c r="O258" s="27"/>
      <c r="P258" s="28" t="str">
        <f>IF(AND(N258&gt;0,O258&gt;0),IF($F258="F",IF(SUM($N258+$O258)&lt;=35,1.33*($N258+$O258)-0.013*POWER(($N258+$O258),2)-2.5,0.546*($N258+$O258)+9.7),1.21*($N258+$O258)-0.008*POWER(($N258+$O258),2)-VLOOKUP($G258,Ages!$A$12:$AJ$19,31,0)),"")</f>
        <v/>
      </c>
      <c r="Q258" s="23"/>
      <c r="R258" s="33"/>
      <c r="S258" s="33"/>
      <c r="T258" s="33"/>
      <c r="U258" s="33"/>
      <c r="V258" s="33"/>
      <c r="W258" s="23"/>
      <c r="X258" s="33"/>
      <c r="Y258" s="33"/>
      <c r="Z258" s="33"/>
    </row>
    <row r="259" spans="1:26" s="24" customFormat="1" x14ac:dyDescent="0.2">
      <c r="A259" s="23"/>
      <c r="B259" s="23"/>
      <c r="F259" s="23"/>
      <c r="H259" s="32"/>
      <c r="I259" s="32"/>
      <c r="J259" s="28" t="str">
        <f t="shared" si="3"/>
        <v xml:space="preserve"> </v>
      </c>
      <c r="K259" s="29"/>
      <c r="L259" s="29"/>
      <c r="M259" s="37" t="str">
        <f>IF($L259&gt;0,IF($F259="F",1.11*$L259+VLOOKUP($G259,Ages!$A$3:$AJ$10,32,0),1.35*$L259+VLOOKUP($G259,Ages!$A$12:$AJ$19,32,0)),"")</f>
        <v/>
      </c>
      <c r="N259" s="27"/>
      <c r="O259" s="27"/>
      <c r="P259" s="28" t="str">
        <f>IF(AND(N259&gt;0,O259&gt;0),IF($F259="F",IF(SUM($N259+$O259)&lt;=35,1.33*($N259+$O259)-0.013*POWER(($N259+$O259),2)-2.5,0.546*($N259+$O259)+9.7),1.21*($N259+$O259)-0.008*POWER(($N259+$O259),2)-VLOOKUP($G259,Ages!$A$12:$AJ$19,31,0)),"")</f>
        <v/>
      </c>
      <c r="Q259" s="23"/>
      <c r="R259" s="33"/>
      <c r="S259" s="33"/>
      <c r="T259" s="33"/>
      <c r="U259" s="33"/>
      <c r="V259" s="33"/>
      <c r="W259" s="23"/>
      <c r="X259" s="33"/>
      <c r="Y259" s="33"/>
      <c r="Z259" s="33"/>
    </row>
    <row r="260" spans="1:26" s="24" customFormat="1" x14ac:dyDescent="0.2">
      <c r="A260" s="23"/>
      <c r="B260" s="23"/>
      <c r="F260" s="23"/>
      <c r="H260" s="32"/>
      <c r="I260" s="32"/>
      <c r="J260" s="28" t="str">
        <f t="shared" si="3"/>
        <v xml:space="preserve"> </v>
      </c>
      <c r="K260" s="29"/>
      <c r="L260" s="29"/>
      <c r="M260" s="37" t="str">
        <f>IF($L260&gt;0,IF($F260="F",1.11*$L260+VLOOKUP($G260,Ages!$A$3:$AJ$10,32,0),1.35*$L260+VLOOKUP($G260,Ages!$A$12:$AJ$19,32,0)),"")</f>
        <v/>
      </c>
      <c r="N260" s="27"/>
      <c r="O260" s="27"/>
      <c r="P260" s="28" t="str">
        <f>IF(AND(N260&gt;0,O260&gt;0),IF($F260="F",IF(SUM($N260+$O260)&lt;=35,1.33*($N260+$O260)-0.013*POWER(($N260+$O260),2)-2.5,0.546*($N260+$O260)+9.7),1.21*($N260+$O260)-0.008*POWER(($N260+$O260),2)-VLOOKUP($G260,Ages!$A$12:$AJ$19,31,0)),"")</f>
        <v/>
      </c>
      <c r="Q260" s="23"/>
      <c r="R260" s="33"/>
      <c r="S260" s="33"/>
      <c r="T260" s="33"/>
      <c r="U260" s="33"/>
      <c r="V260" s="33"/>
      <c r="W260" s="23"/>
      <c r="X260" s="33"/>
      <c r="Y260" s="33"/>
      <c r="Z260" s="33"/>
    </row>
    <row r="261" spans="1:26" s="24" customFormat="1" x14ac:dyDescent="0.2">
      <c r="A261" s="23"/>
      <c r="B261" s="23"/>
      <c r="F261" s="23"/>
      <c r="H261" s="32"/>
      <c r="I261" s="32"/>
      <c r="J261" s="28" t="str">
        <f t="shared" si="3"/>
        <v xml:space="preserve"> </v>
      </c>
      <c r="K261" s="29"/>
      <c r="L261" s="29"/>
      <c r="M261" s="37" t="str">
        <f>IF($L261&gt;0,IF($F261="F",1.11*$L261+VLOOKUP($G261,Ages!$A$3:$AJ$10,32,0),1.35*$L261+VLOOKUP($G261,Ages!$A$12:$AJ$19,32,0)),"")</f>
        <v/>
      </c>
      <c r="N261" s="27"/>
      <c r="O261" s="27"/>
      <c r="P261" s="28" t="str">
        <f>IF(AND(N261&gt;0,O261&gt;0),IF($F261="F",IF(SUM($N261+$O261)&lt;=35,1.33*($N261+$O261)-0.013*POWER(($N261+$O261),2)-2.5,0.546*($N261+$O261)+9.7),1.21*($N261+$O261)-0.008*POWER(($N261+$O261),2)-VLOOKUP($G261,Ages!$A$12:$AJ$19,31,0)),"")</f>
        <v/>
      </c>
      <c r="Q261" s="23"/>
      <c r="R261" s="33"/>
      <c r="S261" s="33"/>
      <c r="T261" s="33"/>
      <c r="U261" s="33"/>
      <c r="V261" s="33"/>
      <c r="W261" s="23"/>
      <c r="X261" s="33"/>
      <c r="Y261" s="33"/>
      <c r="Z261" s="33"/>
    </row>
    <row r="262" spans="1:26" s="24" customFormat="1" x14ac:dyDescent="0.2">
      <c r="A262" s="23"/>
      <c r="B262" s="23"/>
      <c r="F262" s="23"/>
      <c r="H262" s="32"/>
      <c r="I262" s="32"/>
      <c r="J262" s="28" t="str">
        <f t="shared" si="3"/>
        <v xml:space="preserve"> </v>
      </c>
      <c r="K262" s="29"/>
      <c r="L262" s="29"/>
      <c r="M262" s="37" t="str">
        <f>IF($L262&gt;0,IF($F262="F",1.11*$L262+VLOOKUP($G262,Ages!$A$3:$AJ$10,32,0),1.35*$L262+VLOOKUP($G262,Ages!$A$12:$AJ$19,32,0)),"")</f>
        <v/>
      </c>
      <c r="N262" s="27"/>
      <c r="O262" s="27"/>
      <c r="P262" s="28" t="str">
        <f>IF(AND(N262&gt;0,O262&gt;0),IF($F262="F",IF(SUM($N262+$O262)&lt;=35,1.33*($N262+$O262)-0.013*POWER(($N262+$O262),2)-2.5,0.546*($N262+$O262)+9.7),1.21*($N262+$O262)-0.008*POWER(($N262+$O262),2)-VLOOKUP($G262,Ages!$A$12:$AJ$19,31,0)),"")</f>
        <v/>
      </c>
      <c r="Q262" s="23"/>
      <c r="R262" s="33"/>
      <c r="S262" s="33"/>
      <c r="T262" s="33"/>
      <c r="U262" s="33"/>
      <c r="V262" s="33"/>
      <c r="W262" s="23"/>
      <c r="X262" s="33"/>
      <c r="Y262" s="33"/>
      <c r="Z262" s="33"/>
    </row>
    <row r="263" spans="1:26" s="24" customFormat="1" x14ac:dyDescent="0.2">
      <c r="A263" s="23"/>
      <c r="B263" s="23"/>
      <c r="F263" s="23"/>
      <c r="H263" s="32"/>
      <c r="I263" s="32"/>
      <c r="J263" s="28" t="str">
        <f t="shared" ref="J263:J326" si="4">IF(AND(H263&gt;0,I263&gt;0),(I263/(H263*H263))*703, " ")</f>
        <v xml:space="preserve"> </v>
      </c>
      <c r="K263" s="29"/>
      <c r="L263" s="29"/>
      <c r="M263" s="37" t="str">
        <f>IF($L263&gt;0,IF($F263="F",1.11*$L263+VLOOKUP($G263,Ages!$A$3:$AJ$10,32,0),1.35*$L263+VLOOKUP($G263,Ages!$A$12:$AJ$19,32,0)),"")</f>
        <v/>
      </c>
      <c r="N263" s="27"/>
      <c r="O263" s="27"/>
      <c r="P263" s="28" t="str">
        <f>IF(AND(N263&gt;0,O263&gt;0),IF($F263="F",IF(SUM($N263+$O263)&lt;=35,1.33*($N263+$O263)-0.013*POWER(($N263+$O263),2)-2.5,0.546*($N263+$O263)+9.7),1.21*($N263+$O263)-0.008*POWER(($N263+$O263),2)-VLOOKUP($G263,Ages!$A$12:$AJ$19,31,0)),"")</f>
        <v/>
      </c>
      <c r="Q263" s="23"/>
      <c r="R263" s="33"/>
      <c r="S263" s="33"/>
      <c r="T263" s="33"/>
      <c r="U263" s="33"/>
      <c r="V263" s="33"/>
      <c r="W263" s="23"/>
      <c r="X263" s="33"/>
      <c r="Y263" s="33"/>
      <c r="Z263" s="33"/>
    </row>
    <row r="264" spans="1:26" s="24" customFormat="1" x14ac:dyDescent="0.2">
      <c r="A264" s="23"/>
      <c r="B264" s="23"/>
      <c r="F264" s="23"/>
      <c r="H264" s="32"/>
      <c r="I264" s="32"/>
      <c r="J264" s="28" t="str">
        <f t="shared" si="4"/>
        <v xml:space="preserve"> </v>
      </c>
      <c r="K264" s="29"/>
      <c r="L264" s="29"/>
      <c r="M264" s="37" t="str">
        <f>IF($L264&gt;0,IF($F264="F",1.11*$L264+VLOOKUP($G264,Ages!$A$3:$AJ$10,32,0),1.35*$L264+VLOOKUP($G264,Ages!$A$12:$AJ$19,32,0)),"")</f>
        <v/>
      </c>
      <c r="N264" s="27"/>
      <c r="O264" s="27"/>
      <c r="P264" s="28" t="str">
        <f>IF(AND(N264&gt;0,O264&gt;0),IF($F264="F",IF(SUM($N264+$O264)&lt;=35,1.33*($N264+$O264)-0.013*POWER(($N264+$O264),2)-2.5,0.546*($N264+$O264)+9.7),1.21*($N264+$O264)-0.008*POWER(($N264+$O264),2)-VLOOKUP($G264,Ages!$A$12:$AJ$19,31,0)),"")</f>
        <v/>
      </c>
      <c r="Q264" s="23"/>
      <c r="R264" s="33"/>
      <c r="S264" s="33"/>
      <c r="T264" s="33"/>
      <c r="U264" s="33"/>
      <c r="V264" s="33"/>
      <c r="W264" s="23"/>
      <c r="X264" s="33"/>
      <c r="Y264" s="33"/>
      <c r="Z264" s="33"/>
    </row>
    <row r="265" spans="1:26" s="24" customFormat="1" x14ac:dyDescent="0.2">
      <c r="A265" s="23"/>
      <c r="B265" s="23"/>
      <c r="F265" s="23"/>
      <c r="H265" s="32"/>
      <c r="I265" s="32"/>
      <c r="J265" s="28" t="str">
        <f t="shared" si="4"/>
        <v xml:space="preserve"> </v>
      </c>
      <c r="K265" s="29"/>
      <c r="L265" s="29"/>
      <c r="M265" s="37" t="str">
        <f>IF($L265&gt;0,IF($F265="F",1.11*$L265+VLOOKUP($G265,Ages!$A$3:$AJ$10,32,0),1.35*$L265+VLOOKUP($G265,Ages!$A$12:$AJ$19,32,0)),"")</f>
        <v/>
      </c>
      <c r="N265" s="27"/>
      <c r="O265" s="27"/>
      <c r="P265" s="28" t="str">
        <f>IF(AND(N265&gt;0,O265&gt;0),IF($F265="F",IF(SUM($N265+$O265)&lt;=35,1.33*($N265+$O265)-0.013*POWER(($N265+$O265),2)-2.5,0.546*($N265+$O265)+9.7),1.21*($N265+$O265)-0.008*POWER(($N265+$O265),2)-VLOOKUP($G265,Ages!$A$12:$AJ$19,31,0)),"")</f>
        <v/>
      </c>
      <c r="Q265" s="23"/>
      <c r="R265" s="33"/>
      <c r="S265" s="33"/>
      <c r="T265" s="33"/>
      <c r="U265" s="33"/>
      <c r="V265" s="33"/>
      <c r="W265" s="23"/>
      <c r="X265" s="33"/>
      <c r="Y265" s="33"/>
      <c r="Z265" s="33"/>
    </row>
    <row r="266" spans="1:26" s="24" customFormat="1" x14ac:dyDescent="0.2">
      <c r="A266" s="23"/>
      <c r="B266" s="23"/>
      <c r="F266" s="23"/>
      <c r="H266" s="32"/>
      <c r="I266" s="32"/>
      <c r="J266" s="28" t="str">
        <f t="shared" si="4"/>
        <v xml:space="preserve"> </v>
      </c>
      <c r="K266" s="29"/>
      <c r="L266" s="29"/>
      <c r="M266" s="37" t="str">
        <f>IF($L266&gt;0,IF($F266="F",1.11*$L266+VLOOKUP($G266,Ages!$A$3:$AJ$10,32,0),1.35*$L266+VLOOKUP($G266,Ages!$A$12:$AJ$19,32,0)),"")</f>
        <v/>
      </c>
      <c r="N266" s="27"/>
      <c r="O266" s="27"/>
      <c r="P266" s="28" t="str">
        <f>IF(AND(N266&gt;0,O266&gt;0),IF($F266="F",IF(SUM($N266+$O266)&lt;=35,1.33*($N266+$O266)-0.013*POWER(($N266+$O266),2)-2.5,0.546*($N266+$O266)+9.7),1.21*($N266+$O266)-0.008*POWER(($N266+$O266),2)-VLOOKUP($G266,Ages!$A$12:$AJ$19,31,0)),"")</f>
        <v/>
      </c>
      <c r="Q266" s="23"/>
      <c r="R266" s="33"/>
      <c r="S266" s="33"/>
      <c r="T266" s="33"/>
      <c r="U266" s="33"/>
      <c r="V266" s="33"/>
      <c r="W266" s="23"/>
      <c r="X266" s="33"/>
      <c r="Y266" s="33"/>
      <c r="Z266" s="33"/>
    </row>
    <row r="267" spans="1:26" s="24" customFormat="1" x14ac:dyDescent="0.2">
      <c r="A267" s="23"/>
      <c r="B267" s="23"/>
      <c r="F267" s="23"/>
      <c r="H267" s="32"/>
      <c r="I267" s="32"/>
      <c r="J267" s="28" t="str">
        <f t="shared" si="4"/>
        <v xml:space="preserve"> </v>
      </c>
      <c r="K267" s="29"/>
      <c r="L267" s="29"/>
      <c r="M267" s="37" t="str">
        <f>IF($L267&gt;0,IF($F267="F",1.11*$L267+VLOOKUP($G267,Ages!$A$3:$AJ$10,32,0),1.35*$L267+VLOOKUP($G267,Ages!$A$12:$AJ$19,32,0)),"")</f>
        <v/>
      </c>
      <c r="N267" s="27"/>
      <c r="O267" s="27"/>
      <c r="P267" s="28" t="str">
        <f>IF(AND(N267&gt;0,O267&gt;0),IF($F267="F",IF(SUM($N267+$O267)&lt;=35,1.33*($N267+$O267)-0.013*POWER(($N267+$O267),2)-2.5,0.546*($N267+$O267)+9.7),1.21*($N267+$O267)-0.008*POWER(($N267+$O267),2)-VLOOKUP($G267,Ages!$A$12:$AJ$19,31,0)),"")</f>
        <v/>
      </c>
      <c r="Q267" s="23"/>
      <c r="R267" s="33"/>
      <c r="S267" s="33"/>
      <c r="T267" s="33"/>
      <c r="U267" s="33"/>
      <c r="V267" s="33"/>
      <c r="W267" s="23"/>
      <c r="X267" s="33"/>
      <c r="Y267" s="33"/>
      <c r="Z267" s="33"/>
    </row>
    <row r="268" spans="1:26" s="24" customFormat="1" x14ac:dyDescent="0.2">
      <c r="A268" s="23"/>
      <c r="B268" s="23"/>
      <c r="F268" s="23"/>
      <c r="H268" s="32"/>
      <c r="I268" s="32"/>
      <c r="J268" s="28" t="str">
        <f t="shared" si="4"/>
        <v xml:space="preserve"> </v>
      </c>
      <c r="K268" s="29"/>
      <c r="L268" s="29"/>
      <c r="M268" s="37" t="str">
        <f>IF($L268&gt;0,IF($F268="F",1.11*$L268+VLOOKUP($G268,Ages!$A$3:$AJ$10,32,0),1.35*$L268+VLOOKUP($G268,Ages!$A$12:$AJ$19,32,0)),"")</f>
        <v/>
      </c>
      <c r="N268" s="27"/>
      <c r="O268" s="27"/>
      <c r="P268" s="28" t="str">
        <f>IF(AND(N268&gt;0,O268&gt;0),IF($F268="F",IF(SUM($N268+$O268)&lt;=35,1.33*($N268+$O268)-0.013*POWER(($N268+$O268),2)-2.5,0.546*($N268+$O268)+9.7),1.21*($N268+$O268)-0.008*POWER(($N268+$O268),2)-VLOOKUP($G268,Ages!$A$12:$AJ$19,31,0)),"")</f>
        <v/>
      </c>
      <c r="Q268" s="23"/>
      <c r="R268" s="33"/>
      <c r="S268" s="33"/>
      <c r="T268" s="33"/>
      <c r="U268" s="33"/>
      <c r="V268" s="33"/>
      <c r="W268" s="23"/>
      <c r="X268" s="33"/>
      <c r="Y268" s="33"/>
      <c r="Z268" s="33"/>
    </row>
    <row r="269" spans="1:26" s="24" customFormat="1" x14ac:dyDescent="0.2">
      <c r="A269" s="23"/>
      <c r="B269" s="23"/>
      <c r="F269" s="23"/>
      <c r="H269" s="32"/>
      <c r="I269" s="32"/>
      <c r="J269" s="28" t="str">
        <f t="shared" si="4"/>
        <v xml:space="preserve"> </v>
      </c>
      <c r="K269" s="29"/>
      <c r="L269" s="29"/>
      <c r="M269" s="37" t="str">
        <f>IF($L269&gt;0,IF($F269="F",1.11*$L269+VLOOKUP($G269,Ages!$A$3:$AJ$10,32,0),1.35*$L269+VLOOKUP($G269,Ages!$A$12:$AJ$19,32,0)),"")</f>
        <v/>
      </c>
      <c r="N269" s="27"/>
      <c r="O269" s="27"/>
      <c r="P269" s="28" t="str">
        <f>IF(AND(N269&gt;0,O269&gt;0),IF($F269="F",IF(SUM($N269+$O269)&lt;=35,1.33*($N269+$O269)-0.013*POWER(($N269+$O269),2)-2.5,0.546*($N269+$O269)+9.7),1.21*($N269+$O269)-0.008*POWER(($N269+$O269),2)-VLOOKUP($G269,Ages!$A$12:$AJ$19,31,0)),"")</f>
        <v/>
      </c>
      <c r="Q269" s="23"/>
      <c r="R269" s="33"/>
      <c r="S269" s="33"/>
      <c r="T269" s="33"/>
      <c r="U269" s="33"/>
      <c r="V269" s="33"/>
      <c r="W269" s="23"/>
      <c r="X269" s="33"/>
      <c r="Y269" s="33"/>
      <c r="Z269" s="33"/>
    </row>
    <row r="270" spans="1:26" s="24" customFormat="1" x14ac:dyDescent="0.2">
      <c r="A270" s="23"/>
      <c r="B270" s="23"/>
      <c r="F270" s="23"/>
      <c r="H270" s="32"/>
      <c r="I270" s="32"/>
      <c r="J270" s="28" t="str">
        <f t="shared" si="4"/>
        <v xml:space="preserve"> </v>
      </c>
      <c r="K270" s="29"/>
      <c r="L270" s="29"/>
      <c r="M270" s="37" t="str">
        <f>IF($L270&gt;0,IF($F270="F",1.11*$L270+VLOOKUP($G270,Ages!$A$3:$AJ$10,32,0),1.35*$L270+VLOOKUP($G270,Ages!$A$12:$AJ$19,32,0)),"")</f>
        <v/>
      </c>
      <c r="N270" s="27"/>
      <c r="O270" s="27"/>
      <c r="P270" s="28" t="str">
        <f>IF(AND(N270&gt;0,O270&gt;0),IF($F270="F",IF(SUM($N270+$O270)&lt;=35,1.33*($N270+$O270)-0.013*POWER(($N270+$O270),2)-2.5,0.546*($N270+$O270)+9.7),1.21*($N270+$O270)-0.008*POWER(($N270+$O270),2)-VLOOKUP($G270,Ages!$A$12:$AJ$19,31,0)),"")</f>
        <v/>
      </c>
      <c r="Q270" s="23"/>
      <c r="R270" s="33"/>
      <c r="S270" s="33"/>
      <c r="T270" s="33"/>
      <c r="U270" s="33"/>
      <c r="V270" s="33"/>
      <c r="W270" s="23"/>
      <c r="X270" s="33"/>
      <c r="Y270" s="33"/>
      <c r="Z270" s="33"/>
    </row>
    <row r="271" spans="1:26" s="24" customFormat="1" x14ac:dyDescent="0.2">
      <c r="A271" s="23"/>
      <c r="B271" s="23"/>
      <c r="F271" s="23"/>
      <c r="H271" s="32"/>
      <c r="I271" s="32"/>
      <c r="J271" s="28" t="str">
        <f t="shared" si="4"/>
        <v xml:space="preserve"> </v>
      </c>
      <c r="K271" s="29"/>
      <c r="L271" s="29"/>
      <c r="M271" s="37" t="str">
        <f>IF($L271&gt;0,IF($F271="F",1.11*$L271+VLOOKUP($G271,Ages!$A$3:$AJ$10,32,0),1.35*$L271+VLOOKUP($G271,Ages!$A$12:$AJ$19,32,0)),"")</f>
        <v/>
      </c>
      <c r="N271" s="27"/>
      <c r="O271" s="27"/>
      <c r="P271" s="28" t="str">
        <f>IF(AND(N271&gt;0,O271&gt;0),IF($F271="F",IF(SUM($N271+$O271)&lt;=35,1.33*($N271+$O271)-0.013*POWER(($N271+$O271),2)-2.5,0.546*($N271+$O271)+9.7),1.21*($N271+$O271)-0.008*POWER(($N271+$O271),2)-VLOOKUP($G271,Ages!$A$12:$AJ$19,31,0)),"")</f>
        <v/>
      </c>
      <c r="Q271" s="23"/>
      <c r="R271" s="33"/>
      <c r="S271" s="33"/>
      <c r="T271" s="33"/>
      <c r="U271" s="33"/>
      <c r="V271" s="33"/>
      <c r="W271" s="23"/>
      <c r="X271" s="33"/>
      <c r="Y271" s="33"/>
      <c r="Z271" s="33"/>
    </row>
    <row r="272" spans="1:26" s="24" customFormat="1" x14ac:dyDescent="0.2">
      <c r="A272" s="23"/>
      <c r="B272" s="23"/>
      <c r="F272" s="23"/>
      <c r="H272" s="32"/>
      <c r="I272" s="32"/>
      <c r="J272" s="28" t="str">
        <f t="shared" si="4"/>
        <v xml:space="preserve"> </v>
      </c>
      <c r="K272" s="29"/>
      <c r="L272" s="29"/>
      <c r="M272" s="37" t="str">
        <f>IF($L272&gt;0,IF($F272="F",1.11*$L272+VLOOKUP($G272,Ages!$A$3:$AJ$10,32,0),1.35*$L272+VLOOKUP($G272,Ages!$A$12:$AJ$19,32,0)),"")</f>
        <v/>
      </c>
      <c r="N272" s="27"/>
      <c r="O272" s="27"/>
      <c r="P272" s="28" t="str">
        <f>IF(AND(N272&gt;0,O272&gt;0),IF($F272="F",IF(SUM($N272+$O272)&lt;=35,1.33*($N272+$O272)-0.013*POWER(($N272+$O272),2)-2.5,0.546*($N272+$O272)+9.7),1.21*($N272+$O272)-0.008*POWER(($N272+$O272),2)-VLOOKUP($G272,Ages!$A$12:$AJ$19,31,0)),"")</f>
        <v/>
      </c>
      <c r="Q272" s="23"/>
      <c r="R272" s="33"/>
      <c r="S272" s="33"/>
      <c r="T272" s="33"/>
      <c r="U272" s="33"/>
      <c r="V272" s="33"/>
      <c r="W272" s="23"/>
      <c r="X272" s="33"/>
      <c r="Y272" s="33"/>
      <c r="Z272" s="33"/>
    </row>
    <row r="273" spans="1:26" s="24" customFormat="1" x14ac:dyDescent="0.2">
      <c r="A273" s="23"/>
      <c r="B273" s="23"/>
      <c r="F273" s="23"/>
      <c r="H273" s="32"/>
      <c r="I273" s="32"/>
      <c r="J273" s="28" t="str">
        <f t="shared" si="4"/>
        <v xml:space="preserve"> </v>
      </c>
      <c r="K273" s="29"/>
      <c r="L273" s="29"/>
      <c r="M273" s="37" t="str">
        <f>IF($L273&gt;0,IF($F273="F",1.11*$L273+VLOOKUP($G273,Ages!$A$3:$AJ$10,32,0),1.35*$L273+VLOOKUP($G273,Ages!$A$12:$AJ$19,32,0)),"")</f>
        <v/>
      </c>
      <c r="N273" s="27"/>
      <c r="O273" s="27"/>
      <c r="P273" s="28" t="str">
        <f>IF(AND(N273&gt;0,O273&gt;0),IF($F273="F",IF(SUM($N273+$O273)&lt;=35,1.33*($N273+$O273)-0.013*POWER(($N273+$O273),2)-2.5,0.546*($N273+$O273)+9.7),1.21*($N273+$O273)-0.008*POWER(($N273+$O273),2)-VLOOKUP($G273,Ages!$A$12:$AJ$19,31,0)),"")</f>
        <v/>
      </c>
      <c r="Q273" s="23"/>
      <c r="R273" s="33"/>
      <c r="S273" s="33"/>
      <c r="T273" s="33"/>
      <c r="U273" s="33"/>
      <c r="V273" s="33"/>
      <c r="W273" s="23"/>
      <c r="X273" s="33"/>
      <c r="Y273" s="33"/>
      <c r="Z273" s="33"/>
    </row>
    <row r="274" spans="1:26" s="24" customFormat="1" x14ac:dyDescent="0.2">
      <c r="A274" s="23"/>
      <c r="B274" s="23"/>
      <c r="F274" s="23"/>
      <c r="H274" s="32"/>
      <c r="I274" s="32"/>
      <c r="J274" s="28" t="str">
        <f t="shared" si="4"/>
        <v xml:space="preserve"> </v>
      </c>
      <c r="K274" s="29"/>
      <c r="L274" s="29"/>
      <c r="M274" s="37" t="str">
        <f>IF($L274&gt;0,IF($F274="F",1.11*$L274+VLOOKUP($G274,Ages!$A$3:$AJ$10,32,0),1.35*$L274+VLOOKUP($G274,Ages!$A$12:$AJ$19,32,0)),"")</f>
        <v/>
      </c>
      <c r="N274" s="27"/>
      <c r="O274" s="27"/>
      <c r="P274" s="28" t="str">
        <f>IF(AND(N274&gt;0,O274&gt;0),IF($F274="F",IF(SUM($N274+$O274)&lt;=35,1.33*($N274+$O274)-0.013*POWER(($N274+$O274),2)-2.5,0.546*($N274+$O274)+9.7),1.21*($N274+$O274)-0.008*POWER(($N274+$O274),2)-VLOOKUP($G274,Ages!$A$12:$AJ$19,31,0)),"")</f>
        <v/>
      </c>
      <c r="Q274" s="23"/>
      <c r="R274" s="33"/>
      <c r="S274" s="33"/>
      <c r="T274" s="33"/>
      <c r="U274" s="33"/>
      <c r="V274" s="33"/>
      <c r="W274" s="23"/>
      <c r="X274" s="33"/>
      <c r="Y274" s="33"/>
      <c r="Z274" s="33"/>
    </row>
    <row r="275" spans="1:26" s="24" customFormat="1" x14ac:dyDescent="0.2">
      <c r="A275" s="23"/>
      <c r="B275" s="23"/>
      <c r="F275" s="23"/>
      <c r="H275" s="32"/>
      <c r="I275" s="32"/>
      <c r="J275" s="28" t="str">
        <f t="shared" si="4"/>
        <v xml:space="preserve"> </v>
      </c>
      <c r="K275" s="29"/>
      <c r="L275" s="29"/>
      <c r="M275" s="37" t="str">
        <f>IF($L275&gt;0,IF($F275="F",1.11*$L275+VLOOKUP($G275,Ages!$A$3:$AJ$10,32,0),1.35*$L275+VLOOKUP($G275,Ages!$A$12:$AJ$19,32,0)),"")</f>
        <v/>
      </c>
      <c r="N275" s="27"/>
      <c r="O275" s="27"/>
      <c r="P275" s="28" t="str">
        <f>IF(AND(N275&gt;0,O275&gt;0),IF($F275="F",IF(SUM($N275+$O275)&lt;=35,1.33*($N275+$O275)-0.013*POWER(($N275+$O275),2)-2.5,0.546*($N275+$O275)+9.7),1.21*($N275+$O275)-0.008*POWER(($N275+$O275),2)-VLOOKUP($G275,Ages!$A$12:$AJ$19,31,0)),"")</f>
        <v/>
      </c>
      <c r="Q275" s="23"/>
      <c r="R275" s="33"/>
      <c r="S275" s="33"/>
      <c r="T275" s="33"/>
      <c r="U275" s="33"/>
      <c r="V275" s="33"/>
      <c r="W275" s="23"/>
      <c r="X275" s="33"/>
      <c r="Y275" s="33"/>
      <c r="Z275" s="33"/>
    </row>
    <row r="276" spans="1:26" s="24" customFormat="1" x14ac:dyDescent="0.2">
      <c r="A276" s="23"/>
      <c r="B276" s="23"/>
      <c r="F276" s="23"/>
      <c r="H276" s="32"/>
      <c r="I276" s="32"/>
      <c r="J276" s="28" t="str">
        <f t="shared" si="4"/>
        <v xml:space="preserve"> </v>
      </c>
      <c r="K276" s="29"/>
      <c r="L276" s="29"/>
      <c r="M276" s="37" t="str">
        <f>IF($L276&gt;0,IF($F276="F",1.11*$L276+VLOOKUP($G276,Ages!$A$3:$AJ$10,32,0),1.35*$L276+VLOOKUP($G276,Ages!$A$12:$AJ$19,32,0)),"")</f>
        <v/>
      </c>
      <c r="N276" s="27"/>
      <c r="O276" s="27"/>
      <c r="P276" s="28" t="str">
        <f>IF(AND(N276&gt;0,O276&gt;0),IF($F276="F",IF(SUM($N276+$O276)&lt;=35,1.33*($N276+$O276)-0.013*POWER(($N276+$O276),2)-2.5,0.546*($N276+$O276)+9.7),1.21*($N276+$O276)-0.008*POWER(($N276+$O276),2)-VLOOKUP($G276,Ages!$A$12:$AJ$19,31,0)),"")</f>
        <v/>
      </c>
      <c r="Q276" s="23"/>
      <c r="R276" s="33"/>
      <c r="S276" s="33"/>
      <c r="T276" s="33"/>
      <c r="U276" s="33"/>
      <c r="V276" s="33"/>
      <c r="W276" s="23"/>
      <c r="X276" s="33"/>
      <c r="Y276" s="33"/>
      <c r="Z276" s="33"/>
    </row>
    <row r="277" spans="1:26" s="24" customFormat="1" x14ac:dyDescent="0.2">
      <c r="A277" s="23"/>
      <c r="B277" s="23"/>
      <c r="F277" s="23"/>
      <c r="H277" s="32"/>
      <c r="I277" s="32"/>
      <c r="J277" s="28" t="str">
        <f t="shared" si="4"/>
        <v xml:space="preserve"> </v>
      </c>
      <c r="K277" s="29"/>
      <c r="L277" s="29"/>
      <c r="M277" s="37" t="str">
        <f>IF($L277&gt;0,IF($F277="F",1.11*$L277+VLOOKUP($G277,Ages!$A$3:$AJ$10,32,0),1.35*$L277+VLOOKUP($G277,Ages!$A$12:$AJ$19,32,0)),"")</f>
        <v/>
      </c>
      <c r="N277" s="27"/>
      <c r="O277" s="27"/>
      <c r="P277" s="28" t="str">
        <f>IF(AND(N277&gt;0,O277&gt;0),IF($F277="F",IF(SUM($N277+$O277)&lt;=35,1.33*($N277+$O277)-0.013*POWER(($N277+$O277),2)-2.5,0.546*($N277+$O277)+9.7),1.21*($N277+$O277)-0.008*POWER(($N277+$O277),2)-VLOOKUP($G277,Ages!$A$12:$AJ$19,31,0)),"")</f>
        <v/>
      </c>
      <c r="Q277" s="23"/>
      <c r="R277" s="33"/>
      <c r="S277" s="33"/>
      <c r="T277" s="33"/>
      <c r="U277" s="33"/>
      <c r="V277" s="33"/>
      <c r="W277" s="23"/>
      <c r="X277" s="33"/>
      <c r="Y277" s="33"/>
      <c r="Z277" s="33"/>
    </row>
    <row r="278" spans="1:26" s="24" customFormat="1" x14ac:dyDescent="0.2">
      <c r="A278" s="23"/>
      <c r="B278" s="23"/>
      <c r="F278" s="23"/>
      <c r="H278" s="32"/>
      <c r="I278" s="32"/>
      <c r="J278" s="28" t="str">
        <f t="shared" si="4"/>
        <v xml:space="preserve"> </v>
      </c>
      <c r="K278" s="29"/>
      <c r="L278" s="29"/>
      <c r="M278" s="37" t="str">
        <f>IF($L278&gt;0,IF($F278="F",1.11*$L278+VLOOKUP($G278,Ages!$A$3:$AJ$10,32,0),1.35*$L278+VLOOKUP($G278,Ages!$A$12:$AJ$19,32,0)),"")</f>
        <v/>
      </c>
      <c r="N278" s="27"/>
      <c r="O278" s="27"/>
      <c r="P278" s="28" t="str">
        <f>IF(AND(N278&gt;0,O278&gt;0),IF($F278="F",IF(SUM($N278+$O278)&lt;=35,1.33*($N278+$O278)-0.013*POWER(($N278+$O278),2)-2.5,0.546*($N278+$O278)+9.7),1.21*($N278+$O278)-0.008*POWER(($N278+$O278),2)-VLOOKUP($G278,Ages!$A$12:$AJ$19,31,0)),"")</f>
        <v/>
      </c>
      <c r="Q278" s="23"/>
      <c r="R278" s="33"/>
      <c r="S278" s="33"/>
      <c r="T278" s="33"/>
      <c r="U278" s="33"/>
      <c r="V278" s="33"/>
      <c r="W278" s="23"/>
      <c r="X278" s="33"/>
      <c r="Y278" s="33"/>
      <c r="Z278" s="33"/>
    </row>
    <row r="279" spans="1:26" s="24" customFormat="1" x14ac:dyDescent="0.2">
      <c r="A279" s="23"/>
      <c r="B279" s="23"/>
      <c r="F279" s="23"/>
      <c r="H279" s="32"/>
      <c r="I279" s="32"/>
      <c r="J279" s="28" t="str">
        <f t="shared" si="4"/>
        <v xml:space="preserve"> </v>
      </c>
      <c r="K279" s="29"/>
      <c r="L279" s="29"/>
      <c r="M279" s="37" t="str">
        <f>IF($L279&gt;0,IF($F279="F",1.11*$L279+VLOOKUP($G279,Ages!$A$3:$AJ$10,32,0),1.35*$L279+VLOOKUP($G279,Ages!$A$12:$AJ$19,32,0)),"")</f>
        <v/>
      </c>
      <c r="N279" s="27"/>
      <c r="O279" s="27"/>
      <c r="P279" s="28" t="str">
        <f>IF(AND(N279&gt;0,O279&gt;0),IF($F279="F",IF(SUM($N279+$O279)&lt;=35,1.33*($N279+$O279)-0.013*POWER(($N279+$O279),2)-2.5,0.546*($N279+$O279)+9.7),1.21*($N279+$O279)-0.008*POWER(($N279+$O279),2)-VLOOKUP($G279,Ages!$A$12:$AJ$19,31,0)),"")</f>
        <v/>
      </c>
      <c r="Q279" s="23"/>
      <c r="R279" s="33"/>
      <c r="S279" s="33"/>
      <c r="T279" s="33"/>
      <c r="U279" s="33"/>
      <c r="V279" s="33"/>
      <c r="W279" s="23"/>
      <c r="X279" s="33"/>
      <c r="Y279" s="33"/>
      <c r="Z279" s="33"/>
    </row>
    <row r="280" spans="1:26" s="24" customFormat="1" x14ac:dyDescent="0.2">
      <c r="A280" s="23"/>
      <c r="B280" s="23"/>
      <c r="F280" s="23"/>
      <c r="H280" s="32"/>
      <c r="I280" s="32"/>
      <c r="J280" s="28" t="str">
        <f t="shared" si="4"/>
        <v xml:space="preserve"> </v>
      </c>
      <c r="K280" s="29"/>
      <c r="L280" s="29"/>
      <c r="M280" s="37" t="str">
        <f>IF($L280&gt;0,IF($F280="F",1.11*$L280+VLOOKUP($G280,Ages!$A$3:$AJ$10,32,0),1.35*$L280+VLOOKUP($G280,Ages!$A$12:$AJ$19,32,0)),"")</f>
        <v/>
      </c>
      <c r="N280" s="27"/>
      <c r="O280" s="27"/>
      <c r="P280" s="28" t="str">
        <f>IF(AND(N280&gt;0,O280&gt;0),IF($F280="F",IF(SUM($N280+$O280)&lt;=35,1.33*($N280+$O280)-0.013*POWER(($N280+$O280),2)-2.5,0.546*($N280+$O280)+9.7),1.21*($N280+$O280)-0.008*POWER(($N280+$O280),2)-VLOOKUP($G280,Ages!$A$12:$AJ$19,31,0)),"")</f>
        <v/>
      </c>
      <c r="Q280" s="23"/>
      <c r="R280" s="33"/>
      <c r="S280" s="33"/>
      <c r="T280" s="33"/>
      <c r="U280" s="33"/>
      <c r="V280" s="33"/>
      <c r="W280" s="23"/>
      <c r="X280" s="33"/>
      <c r="Y280" s="33"/>
      <c r="Z280" s="33"/>
    </row>
    <row r="281" spans="1:26" s="24" customFormat="1" x14ac:dyDescent="0.2">
      <c r="A281" s="23"/>
      <c r="B281" s="23"/>
      <c r="F281" s="23"/>
      <c r="H281" s="32"/>
      <c r="I281" s="32"/>
      <c r="J281" s="28" t="str">
        <f t="shared" si="4"/>
        <v xml:space="preserve"> </v>
      </c>
      <c r="K281" s="29"/>
      <c r="L281" s="29"/>
      <c r="M281" s="37" t="str">
        <f>IF($L281&gt;0,IF($F281="F",1.11*$L281+VLOOKUP($G281,Ages!$A$3:$AJ$10,32,0),1.35*$L281+VLOOKUP($G281,Ages!$A$12:$AJ$19,32,0)),"")</f>
        <v/>
      </c>
      <c r="N281" s="27"/>
      <c r="O281" s="27"/>
      <c r="P281" s="28" t="str">
        <f>IF(AND(N281&gt;0,O281&gt;0),IF($F281="F",IF(SUM($N281+$O281)&lt;=35,1.33*($N281+$O281)-0.013*POWER(($N281+$O281),2)-2.5,0.546*($N281+$O281)+9.7),1.21*($N281+$O281)-0.008*POWER(($N281+$O281),2)-VLOOKUP($G281,Ages!$A$12:$AJ$19,31,0)),"")</f>
        <v/>
      </c>
      <c r="Q281" s="23"/>
      <c r="R281" s="33"/>
      <c r="S281" s="33"/>
      <c r="T281" s="33"/>
      <c r="U281" s="33"/>
      <c r="V281" s="33"/>
      <c r="W281" s="23"/>
      <c r="X281" s="33"/>
      <c r="Y281" s="33"/>
      <c r="Z281" s="33"/>
    </row>
    <row r="282" spans="1:26" s="24" customFormat="1" x14ac:dyDescent="0.2">
      <c r="A282" s="23"/>
      <c r="B282" s="23"/>
      <c r="F282" s="23"/>
      <c r="H282" s="32"/>
      <c r="I282" s="32"/>
      <c r="J282" s="28" t="str">
        <f t="shared" si="4"/>
        <v xml:space="preserve"> </v>
      </c>
      <c r="K282" s="29"/>
      <c r="L282" s="29"/>
      <c r="M282" s="37" t="str">
        <f>IF($L282&gt;0,IF($F282="F",1.11*$L282+VLOOKUP($G282,Ages!$A$3:$AJ$10,32,0),1.35*$L282+VLOOKUP($G282,Ages!$A$12:$AJ$19,32,0)),"")</f>
        <v/>
      </c>
      <c r="N282" s="27"/>
      <c r="O282" s="27"/>
      <c r="P282" s="28" t="str">
        <f>IF(AND(N282&gt;0,O282&gt;0),IF($F282="F",IF(SUM($N282+$O282)&lt;=35,1.33*($N282+$O282)-0.013*POWER(($N282+$O282),2)-2.5,0.546*($N282+$O282)+9.7),1.21*($N282+$O282)-0.008*POWER(($N282+$O282),2)-VLOOKUP($G282,Ages!$A$12:$AJ$19,31,0)),"")</f>
        <v/>
      </c>
      <c r="Q282" s="23"/>
      <c r="R282" s="33"/>
      <c r="S282" s="33"/>
      <c r="T282" s="33"/>
      <c r="U282" s="33"/>
      <c r="V282" s="33"/>
      <c r="W282" s="23"/>
      <c r="X282" s="33"/>
      <c r="Y282" s="33"/>
      <c r="Z282" s="33"/>
    </row>
    <row r="283" spans="1:26" s="24" customFormat="1" x14ac:dyDescent="0.2">
      <c r="A283" s="23"/>
      <c r="B283" s="23"/>
      <c r="F283" s="23"/>
      <c r="H283" s="32"/>
      <c r="I283" s="32"/>
      <c r="J283" s="28" t="str">
        <f t="shared" si="4"/>
        <v xml:space="preserve"> </v>
      </c>
      <c r="K283" s="29"/>
      <c r="L283" s="29"/>
      <c r="M283" s="37" t="str">
        <f>IF($L283&gt;0,IF($F283="F",1.11*$L283+VLOOKUP($G283,Ages!$A$3:$AJ$10,32,0),1.35*$L283+VLOOKUP($G283,Ages!$A$12:$AJ$19,32,0)),"")</f>
        <v/>
      </c>
      <c r="N283" s="27"/>
      <c r="O283" s="27"/>
      <c r="P283" s="28" t="str">
        <f>IF(AND(N283&gt;0,O283&gt;0),IF($F283="F",IF(SUM($N283+$O283)&lt;=35,1.33*($N283+$O283)-0.013*POWER(($N283+$O283),2)-2.5,0.546*($N283+$O283)+9.7),1.21*($N283+$O283)-0.008*POWER(($N283+$O283),2)-VLOOKUP($G283,Ages!$A$12:$AJ$19,31,0)),"")</f>
        <v/>
      </c>
      <c r="Q283" s="23"/>
      <c r="R283" s="33"/>
      <c r="S283" s="33"/>
      <c r="T283" s="33"/>
      <c r="U283" s="33"/>
      <c r="V283" s="33"/>
      <c r="W283" s="23"/>
      <c r="X283" s="33"/>
      <c r="Y283" s="33"/>
      <c r="Z283" s="33"/>
    </row>
    <row r="284" spans="1:26" s="24" customFormat="1" x14ac:dyDescent="0.2">
      <c r="A284" s="23"/>
      <c r="B284" s="23"/>
      <c r="F284" s="23"/>
      <c r="H284" s="32"/>
      <c r="I284" s="32"/>
      <c r="J284" s="28" t="str">
        <f t="shared" si="4"/>
        <v xml:space="preserve"> </v>
      </c>
      <c r="K284" s="29"/>
      <c r="L284" s="29"/>
      <c r="M284" s="37" t="str">
        <f>IF($L284&gt;0,IF($F284="F",1.11*$L284+VLOOKUP($G284,Ages!$A$3:$AJ$10,32,0),1.35*$L284+VLOOKUP($G284,Ages!$A$12:$AJ$19,32,0)),"")</f>
        <v/>
      </c>
      <c r="N284" s="27"/>
      <c r="O284" s="27"/>
      <c r="P284" s="28" t="str">
        <f>IF(AND(N284&gt;0,O284&gt;0),IF($F284="F",IF(SUM($N284+$O284)&lt;=35,1.33*($N284+$O284)-0.013*POWER(($N284+$O284),2)-2.5,0.546*($N284+$O284)+9.7),1.21*($N284+$O284)-0.008*POWER(($N284+$O284),2)-VLOOKUP($G284,Ages!$A$12:$AJ$19,31,0)),"")</f>
        <v/>
      </c>
      <c r="Q284" s="23"/>
      <c r="R284" s="33"/>
      <c r="S284" s="33"/>
      <c r="T284" s="33"/>
      <c r="U284" s="33"/>
      <c r="V284" s="33"/>
      <c r="W284" s="23"/>
      <c r="X284" s="33"/>
      <c r="Y284" s="33"/>
      <c r="Z284" s="33"/>
    </row>
    <row r="285" spans="1:26" s="24" customFormat="1" x14ac:dyDescent="0.2">
      <c r="A285" s="23"/>
      <c r="B285" s="23"/>
      <c r="F285" s="23"/>
      <c r="H285" s="32"/>
      <c r="I285" s="32"/>
      <c r="J285" s="28" t="str">
        <f t="shared" si="4"/>
        <v xml:space="preserve"> </v>
      </c>
      <c r="K285" s="29"/>
      <c r="L285" s="29"/>
      <c r="M285" s="37" t="str">
        <f>IF($L285&gt;0,IF($F285="F",1.11*$L285+VLOOKUP($G285,Ages!$A$3:$AJ$10,32,0),1.35*$L285+VLOOKUP($G285,Ages!$A$12:$AJ$19,32,0)),"")</f>
        <v/>
      </c>
      <c r="N285" s="27"/>
      <c r="O285" s="27"/>
      <c r="P285" s="28" t="str">
        <f>IF(AND(N285&gt;0,O285&gt;0),IF($F285="F",IF(SUM($N285+$O285)&lt;=35,1.33*($N285+$O285)-0.013*POWER(($N285+$O285),2)-2.5,0.546*($N285+$O285)+9.7),1.21*($N285+$O285)-0.008*POWER(($N285+$O285),2)-VLOOKUP($G285,Ages!$A$12:$AJ$19,31,0)),"")</f>
        <v/>
      </c>
      <c r="Q285" s="23"/>
      <c r="R285" s="33"/>
      <c r="S285" s="33"/>
      <c r="T285" s="33"/>
      <c r="U285" s="33"/>
      <c r="V285" s="33"/>
      <c r="W285" s="23"/>
      <c r="X285" s="33"/>
      <c r="Y285" s="33"/>
      <c r="Z285" s="33"/>
    </row>
    <row r="286" spans="1:26" s="24" customFormat="1" x14ac:dyDescent="0.2">
      <c r="A286" s="23"/>
      <c r="B286" s="23"/>
      <c r="F286" s="23"/>
      <c r="H286" s="32"/>
      <c r="I286" s="32"/>
      <c r="J286" s="28" t="str">
        <f t="shared" si="4"/>
        <v xml:space="preserve"> </v>
      </c>
      <c r="K286" s="29"/>
      <c r="L286" s="29"/>
      <c r="M286" s="37" t="str">
        <f>IF($L286&gt;0,IF($F286="F",1.11*$L286+VLOOKUP($G286,Ages!$A$3:$AJ$10,32,0),1.35*$L286+VLOOKUP($G286,Ages!$A$12:$AJ$19,32,0)),"")</f>
        <v/>
      </c>
      <c r="N286" s="27"/>
      <c r="O286" s="27"/>
      <c r="P286" s="28" t="str">
        <f>IF(AND(N286&gt;0,O286&gt;0),IF($F286="F",IF(SUM($N286+$O286)&lt;=35,1.33*($N286+$O286)-0.013*POWER(($N286+$O286),2)-2.5,0.546*($N286+$O286)+9.7),1.21*($N286+$O286)-0.008*POWER(($N286+$O286),2)-VLOOKUP($G286,Ages!$A$12:$AJ$19,31,0)),"")</f>
        <v/>
      </c>
      <c r="Q286" s="23"/>
      <c r="R286" s="33"/>
      <c r="S286" s="33"/>
      <c r="T286" s="33"/>
      <c r="U286" s="33"/>
      <c r="V286" s="33"/>
      <c r="W286" s="23"/>
      <c r="X286" s="33"/>
      <c r="Y286" s="33"/>
      <c r="Z286" s="33"/>
    </row>
    <row r="287" spans="1:26" s="24" customFormat="1" x14ac:dyDescent="0.2">
      <c r="A287" s="23"/>
      <c r="B287" s="23"/>
      <c r="F287" s="23"/>
      <c r="H287" s="32"/>
      <c r="I287" s="32"/>
      <c r="J287" s="28" t="str">
        <f t="shared" si="4"/>
        <v xml:space="preserve"> </v>
      </c>
      <c r="K287" s="29"/>
      <c r="L287" s="29"/>
      <c r="M287" s="37" t="str">
        <f>IF($L287&gt;0,IF($F287="F",1.11*$L287+VLOOKUP($G287,Ages!$A$3:$AJ$10,32,0),1.35*$L287+VLOOKUP($G287,Ages!$A$12:$AJ$19,32,0)),"")</f>
        <v/>
      </c>
      <c r="N287" s="27"/>
      <c r="O287" s="27"/>
      <c r="P287" s="28" t="str">
        <f>IF(AND(N287&gt;0,O287&gt;0),IF($F287="F",IF(SUM($N287+$O287)&lt;=35,1.33*($N287+$O287)-0.013*POWER(($N287+$O287),2)-2.5,0.546*($N287+$O287)+9.7),1.21*($N287+$O287)-0.008*POWER(($N287+$O287),2)-VLOOKUP($G287,Ages!$A$12:$AJ$19,31,0)),"")</f>
        <v/>
      </c>
      <c r="Q287" s="23"/>
      <c r="R287" s="33"/>
      <c r="S287" s="33"/>
      <c r="T287" s="33"/>
      <c r="U287" s="33"/>
      <c r="V287" s="33"/>
      <c r="W287" s="23"/>
      <c r="X287" s="33"/>
      <c r="Y287" s="33"/>
      <c r="Z287" s="33"/>
    </row>
    <row r="288" spans="1:26" s="24" customFormat="1" x14ac:dyDescent="0.2">
      <c r="A288" s="23"/>
      <c r="B288" s="23"/>
      <c r="F288" s="23"/>
      <c r="H288" s="32"/>
      <c r="I288" s="32"/>
      <c r="J288" s="28" t="str">
        <f t="shared" si="4"/>
        <v xml:space="preserve"> </v>
      </c>
      <c r="K288" s="29"/>
      <c r="L288" s="29"/>
      <c r="M288" s="37" t="str">
        <f>IF($L288&gt;0,IF($F288="F",1.11*$L288+VLOOKUP($G288,Ages!$A$3:$AJ$10,32,0),1.35*$L288+VLOOKUP($G288,Ages!$A$12:$AJ$19,32,0)),"")</f>
        <v/>
      </c>
      <c r="N288" s="27"/>
      <c r="O288" s="27"/>
      <c r="P288" s="28" t="str">
        <f>IF(AND(N288&gt;0,O288&gt;0),IF($F288="F",IF(SUM($N288+$O288)&lt;=35,1.33*($N288+$O288)-0.013*POWER(($N288+$O288),2)-2.5,0.546*($N288+$O288)+9.7),1.21*($N288+$O288)-0.008*POWER(($N288+$O288),2)-VLOOKUP($G288,Ages!$A$12:$AJ$19,31,0)),"")</f>
        <v/>
      </c>
      <c r="Q288" s="23"/>
      <c r="R288" s="33"/>
      <c r="S288" s="33"/>
      <c r="T288" s="33"/>
      <c r="U288" s="33"/>
      <c r="V288" s="33"/>
      <c r="W288" s="23"/>
      <c r="X288" s="33"/>
      <c r="Y288" s="33"/>
      <c r="Z288" s="33"/>
    </row>
    <row r="289" spans="1:26" s="24" customFormat="1" x14ac:dyDescent="0.2">
      <c r="A289" s="23"/>
      <c r="B289" s="23"/>
      <c r="F289" s="23"/>
      <c r="H289" s="32"/>
      <c r="I289" s="32"/>
      <c r="J289" s="28" t="str">
        <f t="shared" si="4"/>
        <v xml:space="preserve"> </v>
      </c>
      <c r="K289" s="29"/>
      <c r="L289" s="29"/>
      <c r="M289" s="37" t="str">
        <f>IF($L289&gt;0,IF($F289="F",1.11*$L289+VLOOKUP($G289,Ages!$A$3:$AJ$10,32,0),1.35*$L289+VLOOKUP($G289,Ages!$A$12:$AJ$19,32,0)),"")</f>
        <v/>
      </c>
      <c r="N289" s="27"/>
      <c r="O289" s="27"/>
      <c r="P289" s="28" t="str">
        <f>IF(AND(N289&gt;0,O289&gt;0),IF($F289="F",IF(SUM($N289+$O289)&lt;=35,1.33*($N289+$O289)-0.013*POWER(($N289+$O289),2)-2.5,0.546*($N289+$O289)+9.7),1.21*($N289+$O289)-0.008*POWER(($N289+$O289),2)-VLOOKUP($G289,Ages!$A$12:$AJ$19,31,0)),"")</f>
        <v/>
      </c>
      <c r="Q289" s="23"/>
      <c r="R289" s="33"/>
      <c r="S289" s="33"/>
      <c r="T289" s="33"/>
      <c r="U289" s="33"/>
      <c r="V289" s="33"/>
      <c r="W289" s="23"/>
      <c r="X289" s="33"/>
      <c r="Y289" s="33"/>
      <c r="Z289" s="33"/>
    </row>
    <row r="290" spans="1:26" s="24" customFormat="1" x14ac:dyDescent="0.2">
      <c r="A290" s="23"/>
      <c r="B290" s="23"/>
      <c r="F290" s="23"/>
      <c r="H290" s="32"/>
      <c r="I290" s="32"/>
      <c r="J290" s="28" t="str">
        <f t="shared" si="4"/>
        <v xml:space="preserve"> </v>
      </c>
      <c r="K290" s="29"/>
      <c r="L290" s="29"/>
      <c r="M290" s="37" t="str">
        <f>IF($L290&gt;0,IF($F290="F",1.11*$L290+VLOOKUP($G290,Ages!$A$3:$AJ$10,32,0),1.35*$L290+VLOOKUP($G290,Ages!$A$12:$AJ$19,32,0)),"")</f>
        <v/>
      </c>
      <c r="N290" s="27"/>
      <c r="O290" s="27"/>
      <c r="P290" s="28" t="str">
        <f>IF(AND(N290&gt;0,O290&gt;0),IF($F290="F",IF(SUM($N290+$O290)&lt;=35,1.33*($N290+$O290)-0.013*POWER(($N290+$O290),2)-2.5,0.546*($N290+$O290)+9.7),1.21*($N290+$O290)-0.008*POWER(($N290+$O290),2)-VLOOKUP($G290,Ages!$A$12:$AJ$19,31,0)),"")</f>
        <v/>
      </c>
      <c r="Q290" s="23"/>
      <c r="R290" s="33"/>
      <c r="S290" s="33"/>
      <c r="T290" s="33"/>
      <c r="U290" s="33"/>
      <c r="V290" s="33"/>
      <c r="W290" s="23"/>
      <c r="X290" s="33"/>
      <c r="Y290" s="33"/>
      <c r="Z290" s="33"/>
    </row>
    <row r="291" spans="1:26" s="24" customFormat="1" x14ac:dyDescent="0.2">
      <c r="A291" s="23"/>
      <c r="B291" s="23"/>
      <c r="F291" s="23"/>
      <c r="H291" s="32"/>
      <c r="I291" s="32"/>
      <c r="J291" s="28" t="str">
        <f t="shared" si="4"/>
        <v xml:space="preserve"> </v>
      </c>
      <c r="K291" s="29"/>
      <c r="L291" s="29"/>
      <c r="M291" s="37" t="str">
        <f>IF($L291&gt;0,IF($F291="F",1.11*$L291+VLOOKUP($G291,Ages!$A$3:$AJ$10,32,0),1.35*$L291+VLOOKUP($G291,Ages!$A$12:$AJ$19,32,0)),"")</f>
        <v/>
      </c>
      <c r="N291" s="27"/>
      <c r="O291" s="27"/>
      <c r="P291" s="28" t="str">
        <f>IF(AND(N291&gt;0,O291&gt;0),IF($F291="F",IF(SUM($N291+$O291)&lt;=35,1.33*($N291+$O291)-0.013*POWER(($N291+$O291),2)-2.5,0.546*($N291+$O291)+9.7),1.21*($N291+$O291)-0.008*POWER(($N291+$O291),2)-VLOOKUP($G291,Ages!$A$12:$AJ$19,31,0)),"")</f>
        <v/>
      </c>
      <c r="Q291" s="23"/>
      <c r="R291" s="33"/>
      <c r="S291" s="33"/>
      <c r="T291" s="33"/>
      <c r="U291" s="33"/>
      <c r="V291" s="33"/>
      <c r="W291" s="23"/>
      <c r="X291" s="33"/>
      <c r="Y291" s="33"/>
      <c r="Z291" s="33"/>
    </row>
    <row r="292" spans="1:26" s="24" customFormat="1" x14ac:dyDescent="0.2">
      <c r="A292" s="23"/>
      <c r="B292" s="23"/>
      <c r="F292" s="23"/>
      <c r="H292" s="32"/>
      <c r="I292" s="32"/>
      <c r="J292" s="28" t="str">
        <f t="shared" si="4"/>
        <v xml:space="preserve"> </v>
      </c>
      <c r="K292" s="29"/>
      <c r="L292" s="29"/>
      <c r="M292" s="37" t="str">
        <f>IF($L292&gt;0,IF($F292="F",1.11*$L292+VLOOKUP($G292,Ages!$A$3:$AJ$10,32,0),1.35*$L292+VLOOKUP($G292,Ages!$A$12:$AJ$19,32,0)),"")</f>
        <v/>
      </c>
      <c r="N292" s="27"/>
      <c r="O292" s="27"/>
      <c r="P292" s="28" t="str">
        <f>IF(AND(N292&gt;0,O292&gt;0),IF($F292="F",IF(SUM($N292+$O292)&lt;=35,1.33*($N292+$O292)-0.013*POWER(($N292+$O292),2)-2.5,0.546*($N292+$O292)+9.7),1.21*($N292+$O292)-0.008*POWER(($N292+$O292),2)-VLOOKUP($G292,Ages!$A$12:$AJ$19,31,0)),"")</f>
        <v/>
      </c>
      <c r="Q292" s="23"/>
      <c r="R292" s="33"/>
      <c r="S292" s="33"/>
      <c r="T292" s="33"/>
      <c r="U292" s="33"/>
      <c r="V292" s="33"/>
      <c r="W292" s="23"/>
      <c r="X292" s="33"/>
      <c r="Y292" s="33"/>
      <c r="Z292" s="33"/>
    </row>
    <row r="293" spans="1:26" s="24" customFormat="1" x14ac:dyDescent="0.2">
      <c r="A293" s="23"/>
      <c r="B293" s="23"/>
      <c r="F293" s="23"/>
      <c r="H293" s="32"/>
      <c r="I293" s="32"/>
      <c r="J293" s="28" t="str">
        <f t="shared" si="4"/>
        <v xml:space="preserve"> </v>
      </c>
      <c r="K293" s="29"/>
      <c r="L293" s="29"/>
      <c r="M293" s="37" t="str">
        <f>IF($L293&gt;0,IF($F293="F",1.11*$L293+VLOOKUP($G293,Ages!$A$3:$AJ$10,32,0),1.35*$L293+VLOOKUP($G293,Ages!$A$12:$AJ$19,32,0)),"")</f>
        <v/>
      </c>
      <c r="N293" s="27"/>
      <c r="O293" s="27"/>
      <c r="P293" s="28" t="str">
        <f>IF(AND(N293&gt;0,O293&gt;0),IF($F293="F",IF(SUM($N293+$O293)&lt;=35,1.33*($N293+$O293)-0.013*POWER(($N293+$O293),2)-2.5,0.546*($N293+$O293)+9.7),1.21*($N293+$O293)-0.008*POWER(($N293+$O293),2)-VLOOKUP($G293,Ages!$A$12:$AJ$19,31,0)),"")</f>
        <v/>
      </c>
      <c r="Q293" s="23"/>
      <c r="R293" s="33"/>
      <c r="S293" s="33"/>
      <c r="T293" s="33"/>
      <c r="U293" s="33"/>
      <c r="V293" s="33"/>
      <c r="W293" s="23"/>
      <c r="X293" s="33"/>
      <c r="Y293" s="33"/>
      <c r="Z293" s="33"/>
    </row>
    <row r="294" spans="1:26" s="24" customFormat="1" x14ac:dyDescent="0.2">
      <c r="A294" s="23"/>
      <c r="B294" s="23"/>
      <c r="F294" s="23"/>
      <c r="H294" s="32"/>
      <c r="I294" s="32"/>
      <c r="J294" s="28" t="str">
        <f t="shared" si="4"/>
        <v xml:space="preserve"> </v>
      </c>
      <c r="K294" s="29"/>
      <c r="L294" s="29"/>
      <c r="M294" s="37" t="str">
        <f>IF($L294&gt;0,IF($F294="F",1.11*$L294+VLOOKUP($G294,Ages!$A$3:$AJ$10,32,0),1.35*$L294+VLOOKUP($G294,Ages!$A$12:$AJ$19,32,0)),"")</f>
        <v/>
      </c>
      <c r="N294" s="27"/>
      <c r="O294" s="27"/>
      <c r="P294" s="28" t="str">
        <f>IF(AND(N294&gt;0,O294&gt;0),IF($F294="F",IF(SUM($N294+$O294)&lt;=35,1.33*($N294+$O294)-0.013*POWER(($N294+$O294),2)-2.5,0.546*($N294+$O294)+9.7),1.21*($N294+$O294)-0.008*POWER(($N294+$O294),2)-VLOOKUP($G294,Ages!$A$12:$AJ$19,31,0)),"")</f>
        <v/>
      </c>
      <c r="Q294" s="23"/>
      <c r="R294" s="33"/>
      <c r="S294" s="33"/>
      <c r="T294" s="33"/>
      <c r="U294" s="33"/>
      <c r="V294" s="33"/>
      <c r="W294" s="23"/>
      <c r="X294" s="33"/>
      <c r="Y294" s="33"/>
      <c r="Z294" s="33"/>
    </row>
    <row r="295" spans="1:26" s="24" customFormat="1" x14ac:dyDescent="0.2">
      <c r="A295" s="23"/>
      <c r="B295" s="23"/>
      <c r="F295" s="23"/>
      <c r="H295" s="32"/>
      <c r="I295" s="32"/>
      <c r="J295" s="28" t="str">
        <f t="shared" si="4"/>
        <v xml:space="preserve"> </v>
      </c>
      <c r="K295" s="29"/>
      <c r="L295" s="29"/>
      <c r="M295" s="37" t="str">
        <f>IF($L295&gt;0,IF($F295="F",1.11*$L295+VLOOKUP($G295,Ages!$A$3:$AJ$10,32,0),1.35*$L295+VLOOKUP($G295,Ages!$A$12:$AJ$19,32,0)),"")</f>
        <v/>
      </c>
      <c r="N295" s="27"/>
      <c r="O295" s="27"/>
      <c r="P295" s="28" t="str">
        <f>IF(AND(N295&gt;0,O295&gt;0),IF($F295="F",IF(SUM($N295+$O295)&lt;=35,1.33*($N295+$O295)-0.013*POWER(($N295+$O295),2)-2.5,0.546*($N295+$O295)+9.7),1.21*($N295+$O295)-0.008*POWER(($N295+$O295),2)-VLOOKUP($G295,Ages!$A$12:$AJ$19,31,0)),"")</f>
        <v/>
      </c>
      <c r="Q295" s="23"/>
      <c r="R295" s="33"/>
      <c r="S295" s="33"/>
      <c r="T295" s="33"/>
      <c r="U295" s="33"/>
      <c r="V295" s="33"/>
      <c r="W295" s="23"/>
      <c r="X295" s="33"/>
      <c r="Y295" s="33"/>
      <c r="Z295" s="33"/>
    </row>
    <row r="296" spans="1:26" s="24" customFormat="1" x14ac:dyDescent="0.2">
      <c r="A296" s="23"/>
      <c r="B296" s="23"/>
      <c r="F296" s="23"/>
      <c r="H296" s="32"/>
      <c r="I296" s="32"/>
      <c r="J296" s="28" t="str">
        <f t="shared" si="4"/>
        <v xml:space="preserve"> </v>
      </c>
      <c r="K296" s="29"/>
      <c r="L296" s="29"/>
      <c r="M296" s="37" t="str">
        <f>IF($L296&gt;0,IF($F296="F",1.11*$L296+VLOOKUP($G296,Ages!$A$3:$AJ$10,32,0),1.35*$L296+VLOOKUP($G296,Ages!$A$12:$AJ$19,32,0)),"")</f>
        <v/>
      </c>
      <c r="N296" s="27"/>
      <c r="O296" s="27"/>
      <c r="P296" s="28" t="str">
        <f>IF(AND(N296&gt;0,O296&gt;0),IF($F296="F",IF(SUM($N296+$O296)&lt;=35,1.33*($N296+$O296)-0.013*POWER(($N296+$O296),2)-2.5,0.546*($N296+$O296)+9.7),1.21*($N296+$O296)-0.008*POWER(($N296+$O296),2)-VLOOKUP($G296,Ages!$A$12:$AJ$19,31,0)),"")</f>
        <v/>
      </c>
      <c r="Q296" s="23"/>
      <c r="R296" s="33"/>
      <c r="S296" s="33"/>
      <c r="T296" s="33"/>
      <c r="U296" s="33"/>
      <c r="V296" s="33"/>
      <c r="W296" s="23"/>
      <c r="X296" s="33"/>
      <c r="Y296" s="33"/>
      <c r="Z296" s="33"/>
    </row>
    <row r="297" spans="1:26" s="24" customFormat="1" x14ac:dyDescent="0.2">
      <c r="A297" s="23"/>
      <c r="B297" s="23"/>
      <c r="F297" s="23"/>
      <c r="H297" s="32"/>
      <c r="I297" s="32"/>
      <c r="J297" s="28" t="str">
        <f t="shared" si="4"/>
        <v xml:space="preserve"> </v>
      </c>
      <c r="K297" s="29"/>
      <c r="L297" s="29"/>
      <c r="M297" s="37" t="str">
        <f>IF($L297&gt;0,IF($F297="F",1.11*$L297+VLOOKUP($G297,Ages!$A$3:$AJ$10,32,0),1.35*$L297+VLOOKUP($G297,Ages!$A$12:$AJ$19,32,0)),"")</f>
        <v/>
      </c>
      <c r="N297" s="27"/>
      <c r="O297" s="27"/>
      <c r="P297" s="28" t="str">
        <f>IF(AND(N297&gt;0,O297&gt;0),IF($F297="F",IF(SUM($N297+$O297)&lt;=35,1.33*($N297+$O297)-0.013*POWER(($N297+$O297),2)-2.5,0.546*($N297+$O297)+9.7),1.21*($N297+$O297)-0.008*POWER(($N297+$O297),2)-VLOOKUP($G297,Ages!$A$12:$AJ$19,31,0)),"")</f>
        <v/>
      </c>
      <c r="Q297" s="23"/>
      <c r="R297" s="33"/>
      <c r="S297" s="33"/>
      <c r="T297" s="33"/>
      <c r="U297" s="33"/>
      <c r="V297" s="33"/>
      <c r="W297" s="23"/>
      <c r="X297" s="33"/>
      <c r="Y297" s="33"/>
      <c r="Z297" s="33"/>
    </row>
    <row r="298" spans="1:26" s="24" customFormat="1" x14ac:dyDescent="0.2">
      <c r="A298" s="23"/>
      <c r="B298" s="23"/>
      <c r="F298" s="23"/>
      <c r="H298" s="32"/>
      <c r="I298" s="32"/>
      <c r="J298" s="28" t="str">
        <f t="shared" si="4"/>
        <v xml:space="preserve"> </v>
      </c>
      <c r="K298" s="29"/>
      <c r="L298" s="29"/>
      <c r="M298" s="37" t="str">
        <f>IF($L298&gt;0,IF($F298="F",1.11*$L298+VLOOKUP($G298,Ages!$A$3:$AJ$10,32,0),1.35*$L298+VLOOKUP($G298,Ages!$A$12:$AJ$19,32,0)),"")</f>
        <v/>
      </c>
      <c r="N298" s="27"/>
      <c r="O298" s="27"/>
      <c r="P298" s="28" t="str">
        <f>IF(AND(N298&gt;0,O298&gt;0),IF($F298="F",IF(SUM($N298+$O298)&lt;=35,1.33*($N298+$O298)-0.013*POWER(($N298+$O298),2)-2.5,0.546*($N298+$O298)+9.7),1.21*($N298+$O298)-0.008*POWER(($N298+$O298),2)-VLOOKUP($G298,Ages!$A$12:$AJ$19,31,0)),"")</f>
        <v/>
      </c>
      <c r="Q298" s="23"/>
      <c r="R298" s="33"/>
      <c r="S298" s="33"/>
      <c r="T298" s="33"/>
      <c r="U298" s="33"/>
      <c r="V298" s="33"/>
      <c r="W298" s="23"/>
      <c r="X298" s="33"/>
      <c r="Y298" s="33"/>
      <c r="Z298" s="33"/>
    </row>
    <row r="299" spans="1:26" s="24" customFormat="1" x14ac:dyDescent="0.2">
      <c r="A299" s="23"/>
      <c r="B299" s="23"/>
      <c r="F299" s="23"/>
      <c r="H299" s="32"/>
      <c r="I299" s="32"/>
      <c r="J299" s="28" t="str">
        <f t="shared" si="4"/>
        <v xml:space="preserve"> </v>
      </c>
      <c r="K299" s="29"/>
      <c r="L299" s="29"/>
      <c r="M299" s="37" t="str">
        <f>IF($L299&gt;0,IF($F299="F",1.11*$L299+VLOOKUP($G299,Ages!$A$3:$AJ$10,32,0),1.35*$L299+VLOOKUP($G299,Ages!$A$12:$AJ$19,32,0)),"")</f>
        <v/>
      </c>
      <c r="N299" s="27"/>
      <c r="O299" s="27"/>
      <c r="P299" s="28" t="str">
        <f>IF(AND(N299&gt;0,O299&gt;0),IF($F299="F",IF(SUM($N299+$O299)&lt;=35,1.33*($N299+$O299)-0.013*POWER(($N299+$O299),2)-2.5,0.546*($N299+$O299)+9.7),1.21*($N299+$O299)-0.008*POWER(($N299+$O299),2)-VLOOKUP($G299,Ages!$A$12:$AJ$19,31,0)),"")</f>
        <v/>
      </c>
      <c r="Q299" s="23"/>
      <c r="R299" s="33"/>
      <c r="S299" s="33"/>
      <c r="T299" s="33"/>
      <c r="U299" s="33"/>
      <c r="V299" s="33"/>
      <c r="W299" s="23"/>
      <c r="X299" s="33"/>
      <c r="Y299" s="33"/>
      <c r="Z299" s="33"/>
    </row>
    <row r="300" spans="1:26" s="24" customFormat="1" x14ac:dyDescent="0.2">
      <c r="A300" s="23"/>
      <c r="B300" s="23"/>
      <c r="F300" s="23"/>
      <c r="H300" s="32"/>
      <c r="I300" s="32"/>
      <c r="J300" s="28" t="str">
        <f t="shared" si="4"/>
        <v xml:space="preserve"> </v>
      </c>
      <c r="K300" s="29"/>
      <c r="L300" s="29"/>
      <c r="M300" s="37" t="str">
        <f>IF($L300&gt;0,IF($F300="F",1.11*$L300+VLOOKUP($G300,Ages!$A$3:$AJ$10,32,0),1.35*$L300+VLOOKUP($G300,Ages!$A$12:$AJ$19,32,0)),"")</f>
        <v/>
      </c>
      <c r="N300" s="27"/>
      <c r="O300" s="27"/>
      <c r="P300" s="28" t="str">
        <f>IF(AND(N300&gt;0,O300&gt;0),IF($F300="F",IF(SUM($N300+$O300)&lt;=35,1.33*($N300+$O300)-0.013*POWER(($N300+$O300),2)-2.5,0.546*($N300+$O300)+9.7),1.21*($N300+$O300)-0.008*POWER(($N300+$O300),2)-VLOOKUP($G300,Ages!$A$12:$AJ$19,31,0)),"")</f>
        <v/>
      </c>
      <c r="Q300" s="23"/>
      <c r="R300" s="33"/>
      <c r="S300" s="33"/>
      <c r="T300" s="33"/>
      <c r="U300" s="33"/>
      <c r="V300" s="33"/>
      <c r="W300" s="23"/>
      <c r="X300" s="33"/>
      <c r="Y300" s="33"/>
      <c r="Z300" s="33"/>
    </row>
    <row r="301" spans="1:26" s="24" customFormat="1" x14ac:dyDescent="0.2">
      <c r="A301" s="23"/>
      <c r="B301" s="23"/>
      <c r="F301" s="23"/>
      <c r="H301" s="32"/>
      <c r="I301" s="32"/>
      <c r="J301" s="28" t="str">
        <f t="shared" si="4"/>
        <v xml:space="preserve"> </v>
      </c>
      <c r="K301" s="29"/>
      <c r="L301" s="29"/>
      <c r="M301" s="37" t="str">
        <f>IF($L301&gt;0,IF($F301="F",1.11*$L301+VLOOKUP($G301,Ages!$A$3:$AJ$10,32,0),1.35*$L301+VLOOKUP($G301,Ages!$A$12:$AJ$19,32,0)),"")</f>
        <v/>
      </c>
      <c r="N301" s="27"/>
      <c r="O301" s="27"/>
      <c r="P301" s="28" t="str">
        <f>IF(AND(N301&gt;0,O301&gt;0),IF($F301="F",IF(SUM($N301+$O301)&lt;=35,1.33*($N301+$O301)-0.013*POWER(($N301+$O301),2)-2.5,0.546*($N301+$O301)+9.7),1.21*($N301+$O301)-0.008*POWER(($N301+$O301),2)-VLOOKUP($G301,Ages!$A$12:$AJ$19,31,0)),"")</f>
        <v/>
      </c>
      <c r="Q301" s="23"/>
      <c r="R301" s="33"/>
      <c r="S301" s="33"/>
      <c r="T301" s="33"/>
      <c r="U301" s="33"/>
      <c r="V301" s="33"/>
      <c r="W301" s="23"/>
      <c r="X301" s="33"/>
      <c r="Y301" s="33"/>
      <c r="Z301" s="33"/>
    </row>
    <row r="302" spans="1:26" s="24" customFormat="1" x14ac:dyDescent="0.2">
      <c r="A302" s="23"/>
      <c r="B302" s="23"/>
      <c r="F302" s="23"/>
      <c r="H302" s="32"/>
      <c r="I302" s="32"/>
      <c r="J302" s="28" t="str">
        <f t="shared" si="4"/>
        <v xml:space="preserve"> </v>
      </c>
      <c r="K302" s="29"/>
      <c r="L302" s="29"/>
      <c r="M302" s="37" t="str">
        <f>IF($L302&gt;0,IF($F302="F",1.11*$L302+VLOOKUP($G302,Ages!$A$3:$AJ$10,32,0),1.35*$L302+VLOOKUP($G302,Ages!$A$12:$AJ$19,32,0)),"")</f>
        <v/>
      </c>
      <c r="N302" s="27"/>
      <c r="O302" s="27"/>
      <c r="P302" s="28" t="str">
        <f>IF(AND(N302&gt;0,O302&gt;0),IF($F302="F",IF(SUM($N302+$O302)&lt;=35,1.33*($N302+$O302)-0.013*POWER(($N302+$O302),2)-2.5,0.546*($N302+$O302)+9.7),1.21*($N302+$O302)-0.008*POWER(($N302+$O302),2)-VLOOKUP($G302,Ages!$A$12:$AJ$19,31,0)),"")</f>
        <v/>
      </c>
      <c r="Q302" s="23"/>
      <c r="R302" s="33"/>
      <c r="S302" s="33"/>
      <c r="T302" s="33"/>
      <c r="U302" s="33"/>
      <c r="V302" s="33"/>
      <c r="W302" s="23"/>
      <c r="X302" s="33"/>
      <c r="Y302" s="33"/>
      <c r="Z302" s="33"/>
    </row>
    <row r="303" spans="1:26" s="24" customFormat="1" x14ac:dyDescent="0.2">
      <c r="A303" s="23"/>
      <c r="B303" s="23"/>
      <c r="F303" s="23"/>
      <c r="H303" s="32"/>
      <c r="I303" s="32"/>
      <c r="J303" s="28" t="str">
        <f t="shared" si="4"/>
        <v xml:space="preserve"> </v>
      </c>
      <c r="K303" s="29"/>
      <c r="L303" s="29"/>
      <c r="M303" s="37" t="str">
        <f>IF($L303&gt;0,IF($F303="F",1.11*$L303+VLOOKUP($G303,Ages!$A$3:$AJ$10,32,0),1.35*$L303+VLOOKUP($G303,Ages!$A$12:$AJ$19,32,0)),"")</f>
        <v/>
      </c>
      <c r="N303" s="27"/>
      <c r="O303" s="27"/>
      <c r="P303" s="28" t="str">
        <f>IF(AND(N303&gt;0,O303&gt;0),IF($F303="F",IF(SUM($N303+$O303)&lt;=35,1.33*($N303+$O303)-0.013*POWER(($N303+$O303),2)-2.5,0.546*($N303+$O303)+9.7),1.21*($N303+$O303)-0.008*POWER(($N303+$O303),2)-VLOOKUP($G303,Ages!$A$12:$AJ$19,31,0)),"")</f>
        <v/>
      </c>
      <c r="Q303" s="23"/>
      <c r="R303" s="33"/>
      <c r="S303" s="33"/>
      <c r="T303" s="33"/>
      <c r="U303" s="33"/>
      <c r="V303" s="33"/>
      <c r="W303" s="23"/>
      <c r="X303" s="33"/>
      <c r="Y303" s="33"/>
      <c r="Z303" s="33"/>
    </row>
    <row r="304" spans="1:26" s="24" customFormat="1" x14ac:dyDescent="0.2">
      <c r="A304" s="23"/>
      <c r="B304" s="23"/>
      <c r="F304" s="23"/>
      <c r="H304" s="32"/>
      <c r="I304" s="32"/>
      <c r="J304" s="28" t="str">
        <f t="shared" si="4"/>
        <v xml:space="preserve"> </v>
      </c>
      <c r="K304" s="29"/>
      <c r="L304" s="29"/>
      <c r="M304" s="37" t="str">
        <f>IF($L304&gt;0,IF($F304="F",1.11*$L304+VLOOKUP($G304,Ages!$A$3:$AJ$10,32,0),1.35*$L304+VLOOKUP($G304,Ages!$A$12:$AJ$19,32,0)),"")</f>
        <v/>
      </c>
      <c r="N304" s="27"/>
      <c r="O304" s="27"/>
      <c r="P304" s="28" t="str">
        <f>IF(AND(N304&gt;0,O304&gt;0),IF($F304="F",IF(SUM($N304+$O304)&lt;=35,1.33*($N304+$O304)-0.013*POWER(($N304+$O304),2)-2.5,0.546*($N304+$O304)+9.7),1.21*($N304+$O304)-0.008*POWER(($N304+$O304),2)-VLOOKUP($G304,Ages!$A$12:$AJ$19,31,0)),"")</f>
        <v/>
      </c>
      <c r="Q304" s="23"/>
      <c r="R304" s="33"/>
      <c r="S304" s="33"/>
      <c r="T304" s="33"/>
      <c r="U304" s="33"/>
      <c r="V304" s="33"/>
      <c r="W304" s="23"/>
      <c r="X304" s="33"/>
      <c r="Y304" s="33"/>
      <c r="Z304" s="33"/>
    </row>
    <row r="305" spans="1:26" s="24" customFormat="1" x14ac:dyDescent="0.2">
      <c r="A305" s="23"/>
      <c r="B305" s="23"/>
      <c r="F305" s="23"/>
      <c r="H305" s="32"/>
      <c r="I305" s="32"/>
      <c r="J305" s="28" t="str">
        <f t="shared" si="4"/>
        <v xml:space="preserve"> </v>
      </c>
      <c r="K305" s="29"/>
      <c r="L305" s="29"/>
      <c r="M305" s="37" t="str">
        <f>IF($L305&gt;0,IF($F305="F",1.11*$L305+VLOOKUP($G305,Ages!$A$3:$AJ$10,32,0),1.35*$L305+VLOOKUP($G305,Ages!$A$12:$AJ$19,32,0)),"")</f>
        <v/>
      </c>
      <c r="N305" s="27"/>
      <c r="O305" s="27"/>
      <c r="P305" s="28" t="str">
        <f>IF(AND(N305&gt;0,O305&gt;0),IF($F305="F",IF(SUM($N305+$O305)&lt;=35,1.33*($N305+$O305)-0.013*POWER(($N305+$O305),2)-2.5,0.546*($N305+$O305)+9.7),1.21*($N305+$O305)-0.008*POWER(($N305+$O305),2)-VLOOKUP($G305,Ages!$A$12:$AJ$19,31,0)),"")</f>
        <v/>
      </c>
      <c r="Q305" s="23"/>
      <c r="R305" s="33"/>
      <c r="S305" s="33"/>
      <c r="T305" s="33"/>
      <c r="U305" s="33"/>
      <c r="V305" s="33"/>
      <c r="W305" s="23"/>
      <c r="X305" s="33"/>
      <c r="Y305" s="33"/>
      <c r="Z305" s="33"/>
    </row>
    <row r="306" spans="1:26" s="24" customFormat="1" x14ac:dyDescent="0.2">
      <c r="A306" s="23"/>
      <c r="B306" s="23"/>
      <c r="F306" s="23"/>
      <c r="H306" s="32"/>
      <c r="I306" s="32"/>
      <c r="J306" s="28" t="str">
        <f t="shared" si="4"/>
        <v xml:space="preserve"> </v>
      </c>
      <c r="K306" s="29"/>
      <c r="L306" s="29"/>
      <c r="M306" s="37" t="str">
        <f>IF($L306&gt;0,IF($F306="F",1.11*$L306+VLOOKUP($G306,Ages!$A$3:$AJ$10,32,0),1.35*$L306+VLOOKUP($G306,Ages!$A$12:$AJ$19,32,0)),"")</f>
        <v/>
      </c>
      <c r="N306" s="27"/>
      <c r="O306" s="27"/>
      <c r="P306" s="28" t="str">
        <f>IF(AND(N306&gt;0,O306&gt;0),IF($F306="F",IF(SUM($N306+$O306)&lt;=35,1.33*($N306+$O306)-0.013*POWER(($N306+$O306),2)-2.5,0.546*($N306+$O306)+9.7),1.21*($N306+$O306)-0.008*POWER(($N306+$O306),2)-VLOOKUP($G306,Ages!$A$12:$AJ$19,31,0)),"")</f>
        <v/>
      </c>
      <c r="Q306" s="23"/>
      <c r="R306" s="33"/>
      <c r="S306" s="33"/>
      <c r="T306" s="33"/>
      <c r="U306" s="33"/>
      <c r="V306" s="33"/>
      <c r="W306" s="23"/>
      <c r="X306" s="33"/>
      <c r="Y306" s="33"/>
      <c r="Z306" s="33"/>
    </row>
    <row r="307" spans="1:26" s="24" customFormat="1" x14ac:dyDescent="0.2">
      <c r="A307" s="23"/>
      <c r="B307" s="23"/>
      <c r="F307" s="23"/>
      <c r="H307" s="32"/>
      <c r="I307" s="32"/>
      <c r="J307" s="28" t="str">
        <f t="shared" si="4"/>
        <v xml:space="preserve"> </v>
      </c>
      <c r="K307" s="29"/>
      <c r="L307" s="29"/>
      <c r="M307" s="37" t="str">
        <f>IF($L307&gt;0,IF($F307="F",1.11*$L307+VLOOKUP($G307,Ages!$A$3:$AJ$10,32,0),1.35*$L307+VLOOKUP($G307,Ages!$A$12:$AJ$19,32,0)),"")</f>
        <v/>
      </c>
      <c r="N307" s="27"/>
      <c r="O307" s="27"/>
      <c r="P307" s="28" t="str">
        <f>IF(AND(N307&gt;0,O307&gt;0),IF($F307="F",IF(SUM($N307+$O307)&lt;=35,1.33*($N307+$O307)-0.013*POWER(($N307+$O307),2)-2.5,0.546*($N307+$O307)+9.7),1.21*($N307+$O307)-0.008*POWER(($N307+$O307),2)-VLOOKUP($G307,Ages!$A$12:$AJ$19,31,0)),"")</f>
        <v/>
      </c>
      <c r="Q307" s="23"/>
      <c r="R307" s="33"/>
      <c r="S307" s="33"/>
      <c r="T307" s="33"/>
      <c r="U307" s="33"/>
      <c r="V307" s="33"/>
      <c r="W307" s="23"/>
      <c r="X307" s="33"/>
      <c r="Y307" s="33"/>
      <c r="Z307" s="33"/>
    </row>
    <row r="308" spans="1:26" s="24" customFormat="1" x14ac:dyDescent="0.2">
      <c r="A308" s="23"/>
      <c r="B308" s="23"/>
      <c r="F308" s="23"/>
      <c r="H308" s="32"/>
      <c r="I308" s="32"/>
      <c r="J308" s="28" t="str">
        <f t="shared" si="4"/>
        <v xml:space="preserve"> </v>
      </c>
      <c r="K308" s="29"/>
      <c r="L308" s="29"/>
      <c r="M308" s="37" t="str">
        <f>IF($L308&gt;0,IF($F308="F",1.11*$L308+VLOOKUP($G308,Ages!$A$3:$AJ$10,32,0),1.35*$L308+VLOOKUP($G308,Ages!$A$12:$AJ$19,32,0)),"")</f>
        <v/>
      </c>
      <c r="N308" s="27"/>
      <c r="O308" s="27"/>
      <c r="P308" s="28" t="str">
        <f>IF(AND(N308&gt;0,O308&gt;0),IF($F308="F",IF(SUM($N308+$O308)&lt;=35,1.33*($N308+$O308)-0.013*POWER(($N308+$O308),2)-2.5,0.546*($N308+$O308)+9.7),1.21*($N308+$O308)-0.008*POWER(($N308+$O308),2)-VLOOKUP($G308,Ages!$A$12:$AJ$19,31,0)),"")</f>
        <v/>
      </c>
      <c r="Q308" s="23"/>
      <c r="R308" s="33"/>
      <c r="S308" s="33"/>
      <c r="T308" s="33"/>
      <c r="U308" s="33"/>
      <c r="V308" s="33"/>
      <c r="W308" s="23"/>
      <c r="X308" s="33"/>
      <c r="Y308" s="33"/>
      <c r="Z308" s="33"/>
    </row>
    <row r="309" spans="1:26" s="24" customFormat="1" x14ac:dyDescent="0.2">
      <c r="A309" s="23"/>
      <c r="B309" s="23"/>
      <c r="F309" s="23"/>
      <c r="H309" s="32"/>
      <c r="I309" s="32"/>
      <c r="J309" s="28" t="str">
        <f t="shared" si="4"/>
        <v xml:space="preserve"> </v>
      </c>
      <c r="K309" s="29"/>
      <c r="L309" s="29"/>
      <c r="M309" s="37" t="str">
        <f>IF($L309&gt;0,IF($F309="F",1.11*$L309+VLOOKUP($G309,Ages!$A$3:$AJ$10,32,0),1.35*$L309+VLOOKUP($G309,Ages!$A$12:$AJ$19,32,0)),"")</f>
        <v/>
      </c>
      <c r="N309" s="27"/>
      <c r="O309" s="27"/>
      <c r="P309" s="28" t="str">
        <f>IF(AND(N309&gt;0,O309&gt;0),IF($F309="F",IF(SUM($N309+$O309)&lt;=35,1.33*($N309+$O309)-0.013*POWER(($N309+$O309),2)-2.5,0.546*($N309+$O309)+9.7),1.21*($N309+$O309)-0.008*POWER(($N309+$O309),2)-VLOOKUP($G309,Ages!$A$12:$AJ$19,31,0)),"")</f>
        <v/>
      </c>
      <c r="Q309" s="23"/>
      <c r="R309" s="33"/>
      <c r="S309" s="33"/>
      <c r="T309" s="33"/>
      <c r="U309" s="33"/>
      <c r="V309" s="33"/>
      <c r="W309" s="23"/>
      <c r="X309" s="33"/>
      <c r="Y309" s="33"/>
      <c r="Z309" s="33"/>
    </row>
    <row r="310" spans="1:26" s="24" customFormat="1" x14ac:dyDescent="0.2">
      <c r="A310" s="23"/>
      <c r="B310" s="23"/>
      <c r="F310" s="23"/>
      <c r="H310" s="32"/>
      <c r="I310" s="32"/>
      <c r="J310" s="28" t="str">
        <f t="shared" si="4"/>
        <v xml:space="preserve"> </v>
      </c>
      <c r="K310" s="29"/>
      <c r="L310" s="29"/>
      <c r="M310" s="37" t="str">
        <f>IF($L310&gt;0,IF($F310="F",1.11*$L310+VLOOKUP($G310,Ages!$A$3:$AJ$10,32,0),1.35*$L310+VLOOKUP($G310,Ages!$A$12:$AJ$19,32,0)),"")</f>
        <v/>
      </c>
      <c r="N310" s="27"/>
      <c r="O310" s="27"/>
      <c r="P310" s="28" t="str">
        <f>IF(AND(N310&gt;0,O310&gt;0),IF($F310="F",IF(SUM($N310+$O310)&lt;=35,1.33*($N310+$O310)-0.013*POWER(($N310+$O310),2)-2.5,0.546*($N310+$O310)+9.7),1.21*($N310+$O310)-0.008*POWER(($N310+$O310),2)-VLOOKUP($G310,Ages!$A$12:$AJ$19,31,0)),"")</f>
        <v/>
      </c>
      <c r="Q310" s="23"/>
      <c r="R310" s="33"/>
      <c r="S310" s="33"/>
      <c r="T310" s="33"/>
      <c r="U310" s="33"/>
      <c r="V310" s="33"/>
      <c r="W310" s="23"/>
      <c r="X310" s="33"/>
      <c r="Y310" s="33"/>
      <c r="Z310" s="33"/>
    </row>
    <row r="311" spans="1:26" s="24" customFormat="1" x14ac:dyDescent="0.2">
      <c r="A311" s="23"/>
      <c r="B311" s="23"/>
      <c r="F311" s="23"/>
      <c r="H311" s="32"/>
      <c r="I311" s="32"/>
      <c r="J311" s="28" t="str">
        <f t="shared" si="4"/>
        <v xml:space="preserve"> </v>
      </c>
      <c r="K311" s="29"/>
      <c r="L311" s="29"/>
      <c r="M311" s="37" t="str">
        <f>IF($L311&gt;0,IF($F311="F",1.11*$L311+VLOOKUP($G311,Ages!$A$3:$AJ$10,32,0),1.35*$L311+VLOOKUP($G311,Ages!$A$12:$AJ$19,32,0)),"")</f>
        <v/>
      </c>
      <c r="N311" s="27"/>
      <c r="O311" s="27"/>
      <c r="P311" s="28" t="str">
        <f>IF(AND(N311&gt;0,O311&gt;0),IF($F311="F",IF(SUM($N311+$O311)&lt;=35,1.33*($N311+$O311)-0.013*POWER(($N311+$O311),2)-2.5,0.546*($N311+$O311)+9.7),1.21*($N311+$O311)-0.008*POWER(($N311+$O311),2)-VLOOKUP($G311,Ages!$A$12:$AJ$19,31,0)),"")</f>
        <v/>
      </c>
      <c r="Q311" s="23"/>
      <c r="R311" s="33"/>
      <c r="S311" s="33"/>
      <c r="T311" s="33"/>
      <c r="U311" s="33"/>
      <c r="V311" s="33"/>
      <c r="W311" s="23"/>
      <c r="X311" s="33"/>
      <c r="Y311" s="33"/>
      <c r="Z311" s="33"/>
    </row>
    <row r="312" spans="1:26" s="24" customFormat="1" x14ac:dyDescent="0.2">
      <c r="A312" s="23"/>
      <c r="B312" s="23"/>
      <c r="F312" s="23"/>
      <c r="H312" s="32"/>
      <c r="I312" s="32"/>
      <c r="J312" s="28" t="str">
        <f t="shared" si="4"/>
        <v xml:space="preserve"> </v>
      </c>
      <c r="K312" s="29"/>
      <c r="L312" s="29"/>
      <c r="M312" s="37" t="str">
        <f>IF($L312&gt;0,IF($F312="F",1.11*$L312+VLOOKUP($G312,Ages!$A$3:$AJ$10,32,0),1.35*$L312+VLOOKUP($G312,Ages!$A$12:$AJ$19,32,0)),"")</f>
        <v/>
      </c>
      <c r="N312" s="27"/>
      <c r="O312" s="27"/>
      <c r="P312" s="28" t="str">
        <f>IF(AND(N312&gt;0,O312&gt;0),IF($F312="F",IF(SUM($N312+$O312)&lt;=35,1.33*($N312+$O312)-0.013*POWER(($N312+$O312),2)-2.5,0.546*($N312+$O312)+9.7),1.21*($N312+$O312)-0.008*POWER(($N312+$O312),2)-VLOOKUP($G312,Ages!$A$12:$AJ$19,31,0)),"")</f>
        <v/>
      </c>
      <c r="Q312" s="23"/>
      <c r="R312" s="33"/>
      <c r="S312" s="33"/>
      <c r="T312" s="33"/>
      <c r="U312" s="33"/>
      <c r="V312" s="33"/>
      <c r="W312" s="23"/>
      <c r="X312" s="33"/>
      <c r="Y312" s="33"/>
      <c r="Z312" s="33"/>
    </row>
    <row r="313" spans="1:26" s="24" customFormat="1" x14ac:dyDescent="0.2">
      <c r="A313" s="23"/>
      <c r="B313" s="23"/>
      <c r="F313" s="23"/>
      <c r="H313" s="32"/>
      <c r="I313" s="32"/>
      <c r="J313" s="28" t="str">
        <f t="shared" si="4"/>
        <v xml:space="preserve"> </v>
      </c>
      <c r="K313" s="29"/>
      <c r="L313" s="29"/>
      <c r="M313" s="37" t="str">
        <f>IF($L313&gt;0,IF($F313="F",1.11*$L313+VLOOKUP($G313,Ages!$A$3:$AJ$10,32,0),1.35*$L313+VLOOKUP($G313,Ages!$A$12:$AJ$19,32,0)),"")</f>
        <v/>
      </c>
      <c r="N313" s="27"/>
      <c r="O313" s="27"/>
      <c r="P313" s="28" t="str">
        <f>IF(AND(N313&gt;0,O313&gt;0),IF($F313="F",IF(SUM($N313+$O313)&lt;=35,1.33*($N313+$O313)-0.013*POWER(($N313+$O313),2)-2.5,0.546*($N313+$O313)+9.7),1.21*($N313+$O313)-0.008*POWER(($N313+$O313),2)-VLOOKUP($G313,Ages!$A$12:$AJ$19,31,0)),"")</f>
        <v/>
      </c>
      <c r="Q313" s="23"/>
      <c r="R313" s="33"/>
      <c r="S313" s="33"/>
      <c r="T313" s="33"/>
      <c r="U313" s="33"/>
      <c r="V313" s="33"/>
      <c r="W313" s="23"/>
      <c r="X313" s="33"/>
      <c r="Y313" s="33"/>
      <c r="Z313" s="33"/>
    </row>
    <row r="314" spans="1:26" s="24" customFormat="1" x14ac:dyDescent="0.2">
      <c r="A314" s="23"/>
      <c r="B314" s="23"/>
      <c r="F314" s="23"/>
      <c r="H314" s="32"/>
      <c r="I314" s="32"/>
      <c r="J314" s="28" t="str">
        <f t="shared" si="4"/>
        <v xml:space="preserve"> </v>
      </c>
      <c r="K314" s="29"/>
      <c r="L314" s="29"/>
      <c r="M314" s="37" t="str">
        <f>IF($L314&gt;0,IF($F314="F",1.11*$L314+VLOOKUP($G314,Ages!$A$3:$AJ$10,32,0),1.35*$L314+VLOOKUP($G314,Ages!$A$12:$AJ$19,32,0)),"")</f>
        <v/>
      </c>
      <c r="N314" s="27"/>
      <c r="O314" s="27"/>
      <c r="P314" s="28" t="str">
        <f>IF(AND(N314&gt;0,O314&gt;0),IF($F314="F",IF(SUM($N314+$O314)&lt;=35,1.33*($N314+$O314)-0.013*POWER(($N314+$O314),2)-2.5,0.546*($N314+$O314)+9.7),1.21*($N314+$O314)-0.008*POWER(($N314+$O314),2)-VLOOKUP($G314,Ages!$A$12:$AJ$19,31,0)),"")</f>
        <v/>
      </c>
      <c r="Q314" s="23"/>
      <c r="R314" s="33"/>
      <c r="S314" s="33"/>
      <c r="T314" s="33"/>
      <c r="U314" s="33"/>
      <c r="V314" s="33"/>
      <c r="W314" s="23"/>
      <c r="X314" s="33"/>
      <c r="Y314" s="33"/>
      <c r="Z314" s="33"/>
    </row>
    <row r="315" spans="1:26" s="24" customFormat="1" x14ac:dyDescent="0.2">
      <c r="A315" s="23"/>
      <c r="B315" s="23"/>
      <c r="F315" s="23"/>
      <c r="H315" s="32"/>
      <c r="I315" s="32"/>
      <c r="J315" s="28" t="str">
        <f t="shared" si="4"/>
        <v xml:space="preserve"> </v>
      </c>
      <c r="K315" s="29"/>
      <c r="L315" s="29"/>
      <c r="M315" s="37" t="str">
        <f>IF($L315&gt;0,IF($F315="F",1.11*$L315+VLOOKUP($G315,Ages!$A$3:$AJ$10,32,0),1.35*$L315+VLOOKUP($G315,Ages!$A$12:$AJ$19,32,0)),"")</f>
        <v/>
      </c>
      <c r="N315" s="27"/>
      <c r="O315" s="27"/>
      <c r="P315" s="28" t="str">
        <f>IF(AND(N315&gt;0,O315&gt;0),IF($F315="F",IF(SUM($N315+$O315)&lt;=35,1.33*($N315+$O315)-0.013*POWER(($N315+$O315),2)-2.5,0.546*($N315+$O315)+9.7),1.21*($N315+$O315)-0.008*POWER(($N315+$O315),2)-VLOOKUP($G315,Ages!$A$12:$AJ$19,31,0)),"")</f>
        <v/>
      </c>
      <c r="Q315" s="23"/>
      <c r="R315" s="33"/>
      <c r="S315" s="33"/>
      <c r="T315" s="33"/>
      <c r="U315" s="33"/>
      <c r="V315" s="33"/>
      <c r="W315" s="23"/>
      <c r="X315" s="33"/>
      <c r="Y315" s="33"/>
      <c r="Z315" s="33"/>
    </row>
    <row r="316" spans="1:26" s="24" customFormat="1" x14ac:dyDescent="0.2">
      <c r="A316" s="23"/>
      <c r="B316" s="23"/>
      <c r="F316" s="23"/>
      <c r="H316" s="32"/>
      <c r="I316" s="32"/>
      <c r="J316" s="28" t="str">
        <f t="shared" si="4"/>
        <v xml:space="preserve"> </v>
      </c>
      <c r="K316" s="29"/>
      <c r="L316" s="29"/>
      <c r="M316" s="37" t="str">
        <f>IF($L316&gt;0,IF($F316="F",1.11*$L316+VLOOKUP($G316,Ages!$A$3:$AJ$10,32,0),1.35*$L316+VLOOKUP($G316,Ages!$A$12:$AJ$19,32,0)),"")</f>
        <v/>
      </c>
      <c r="N316" s="27"/>
      <c r="O316" s="27"/>
      <c r="P316" s="28" t="str">
        <f>IF(AND(N316&gt;0,O316&gt;0),IF($F316="F",IF(SUM($N316+$O316)&lt;=35,1.33*($N316+$O316)-0.013*POWER(($N316+$O316),2)-2.5,0.546*($N316+$O316)+9.7),1.21*($N316+$O316)-0.008*POWER(($N316+$O316),2)-VLOOKUP($G316,Ages!$A$12:$AJ$19,31,0)),"")</f>
        <v/>
      </c>
      <c r="Q316" s="23"/>
      <c r="R316" s="33"/>
      <c r="S316" s="33"/>
      <c r="T316" s="33"/>
      <c r="U316" s="33"/>
      <c r="V316" s="33"/>
      <c r="W316" s="23"/>
      <c r="X316" s="33"/>
      <c r="Y316" s="33"/>
      <c r="Z316" s="33"/>
    </row>
    <row r="317" spans="1:26" s="24" customFormat="1" x14ac:dyDescent="0.2">
      <c r="A317" s="23"/>
      <c r="B317" s="23"/>
      <c r="F317" s="23"/>
      <c r="H317" s="32"/>
      <c r="I317" s="32"/>
      <c r="J317" s="28" t="str">
        <f t="shared" si="4"/>
        <v xml:space="preserve"> </v>
      </c>
      <c r="K317" s="29"/>
      <c r="L317" s="29"/>
      <c r="M317" s="37" t="str">
        <f>IF($L317&gt;0,IF($F317="F",1.11*$L317+VLOOKUP($G317,Ages!$A$3:$AJ$10,32,0),1.35*$L317+VLOOKUP($G317,Ages!$A$12:$AJ$19,32,0)),"")</f>
        <v/>
      </c>
      <c r="N317" s="27"/>
      <c r="O317" s="27"/>
      <c r="P317" s="28" t="str">
        <f>IF(AND(N317&gt;0,O317&gt;0),IF($F317="F",IF(SUM($N317+$O317)&lt;=35,1.33*($N317+$O317)-0.013*POWER(($N317+$O317),2)-2.5,0.546*($N317+$O317)+9.7),1.21*($N317+$O317)-0.008*POWER(($N317+$O317),2)-VLOOKUP($G317,Ages!$A$12:$AJ$19,31,0)),"")</f>
        <v/>
      </c>
      <c r="Q317" s="23"/>
      <c r="R317" s="33"/>
      <c r="S317" s="33"/>
      <c r="T317" s="33"/>
      <c r="U317" s="33"/>
      <c r="V317" s="33"/>
      <c r="W317" s="23"/>
      <c r="X317" s="33"/>
      <c r="Y317" s="33"/>
      <c r="Z317" s="33"/>
    </row>
    <row r="318" spans="1:26" s="24" customFormat="1" x14ac:dyDescent="0.2">
      <c r="A318" s="23"/>
      <c r="B318" s="23"/>
      <c r="F318" s="23"/>
      <c r="H318" s="32"/>
      <c r="I318" s="32"/>
      <c r="J318" s="28" t="str">
        <f t="shared" si="4"/>
        <v xml:space="preserve"> </v>
      </c>
      <c r="K318" s="29"/>
      <c r="L318" s="29"/>
      <c r="M318" s="37" t="str">
        <f>IF($L318&gt;0,IF($F318="F",1.11*$L318+VLOOKUP($G318,Ages!$A$3:$AJ$10,32,0),1.35*$L318+VLOOKUP($G318,Ages!$A$12:$AJ$19,32,0)),"")</f>
        <v/>
      </c>
      <c r="N318" s="27"/>
      <c r="O318" s="27"/>
      <c r="P318" s="28" t="str">
        <f>IF(AND(N318&gt;0,O318&gt;0),IF($F318="F",IF(SUM($N318+$O318)&lt;=35,1.33*($N318+$O318)-0.013*POWER(($N318+$O318),2)-2.5,0.546*($N318+$O318)+9.7),1.21*($N318+$O318)-0.008*POWER(($N318+$O318),2)-VLOOKUP($G318,Ages!$A$12:$AJ$19,31,0)),"")</f>
        <v/>
      </c>
      <c r="Q318" s="23"/>
      <c r="R318" s="33"/>
      <c r="S318" s="33"/>
      <c r="T318" s="33"/>
      <c r="U318" s="33"/>
      <c r="V318" s="33"/>
      <c r="W318" s="23"/>
      <c r="X318" s="33"/>
      <c r="Y318" s="33"/>
      <c r="Z318" s="33"/>
    </row>
    <row r="319" spans="1:26" s="24" customFormat="1" x14ac:dyDescent="0.2">
      <c r="A319" s="23"/>
      <c r="B319" s="23"/>
      <c r="F319" s="23"/>
      <c r="H319" s="32"/>
      <c r="I319" s="32"/>
      <c r="J319" s="28" t="str">
        <f t="shared" si="4"/>
        <v xml:space="preserve"> </v>
      </c>
      <c r="K319" s="29"/>
      <c r="L319" s="29"/>
      <c r="M319" s="37" t="str">
        <f>IF($L319&gt;0,IF($F319="F",1.11*$L319+VLOOKUP($G319,Ages!$A$3:$AJ$10,32,0),1.35*$L319+VLOOKUP($G319,Ages!$A$12:$AJ$19,32,0)),"")</f>
        <v/>
      </c>
      <c r="N319" s="27"/>
      <c r="O319" s="27"/>
      <c r="P319" s="28" t="str">
        <f>IF(AND(N319&gt;0,O319&gt;0),IF($F319="F",IF(SUM($N319+$O319)&lt;=35,1.33*($N319+$O319)-0.013*POWER(($N319+$O319),2)-2.5,0.546*($N319+$O319)+9.7),1.21*($N319+$O319)-0.008*POWER(($N319+$O319),2)-VLOOKUP($G319,Ages!$A$12:$AJ$19,31,0)),"")</f>
        <v/>
      </c>
      <c r="Q319" s="23"/>
      <c r="R319" s="33"/>
      <c r="S319" s="33"/>
      <c r="T319" s="33"/>
      <c r="U319" s="33"/>
      <c r="V319" s="33"/>
      <c r="W319" s="23"/>
      <c r="X319" s="33"/>
      <c r="Y319" s="33"/>
      <c r="Z319" s="33"/>
    </row>
    <row r="320" spans="1:26" s="24" customFormat="1" x14ac:dyDescent="0.2">
      <c r="A320" s="23"/>
      <c r="B320" s="23"/>
      <c r="F320" s="23"/>
      <c r="H320" s="32"/>
      <c r="I320" s="32"/>
      <c r="J320" s="28" t="str">
        <f t="shared" si="4"/>
        <v xml:space="preserve"> </v>
      </c>
      <c r="K320" s="29"/>
      <c r="L320" s="29"/>
      <c r="M320" s="37" t="str">
        <f>IF($L320&gt;0,IF($F320="F",1.11*$L320+VLOOKUP($G320,Ages!$A$3:$AJ$10,32,0),1.35*$L320+VLOOKUP($G320,Ages!$A$12:$AJ$19,32,0)),"")</f>
        <v/>
      </c>
      <c r="N320" s="27"/>
      <c r="O320" s="27"/>
      <c r="P320" s="28" t="str">
        <f>IF(AND(N320&gt;0,O320&gt;0),IF($F320="F",IF(SUM($N320+$O320)&lt;=35,1.33*($N320+$O320)-0.013*POWER(($N320+$O320),2)-2.5,0.546*($N320+$O320)+9.7),1.21*($N320+$O320)-0.008*POWER(($N320+$O320),2)-VLOOKUP($G320,Ages!$A$12:$AJ$19,31,0)),"")</f>
        <v/>
      </c>
      <c r="Q320" s="23"/>
      <c r="R320" s="33"/>
      <c r="S320" s="33"/>
      <c r="T320" s="33"/>
      <c r="U320" s="33"/>
      <c r="V320" s="33"/>
      <c r="W320" s="23"/>
      <c r="X320" s="33"/>
      <c r="Y320" s="33"/>
      <c r="Z320" s="33"/>
    </row>
    <row r="321" spans="1:26" s="24" customFormat="1" x14ac:dyDescent="0.2">
      <c r="A321" s="23"/>
      <c r="B321" s="23"/>
      <c r="F321" s="23"/>
      <c r="H321" s="32"/>
      <c r="I321" s="32"/>
      <c r="J321" s="28" t="str">
        <f t="shared" si="4"/>
        <v xml:space="preserve"> </v>
      </c>
      <c r="K321" s="29"/>
      <c r="L321" s="29"/>
      <c r="M321" s="37" t="str">
        <f>IF($L321&gt;0,IF($F321="F",1.11*$L321+VLOOKUP($G321,Ages!$A$3:$AJ$10,32,0),1.35*$L321+VLOOKUP($G321,Ages!$A$12:$AJ$19,32,0)),"")</f>
        <v/>
      </c>
      <c r="N321" s="27"/>
      <c r="O321" s="27"/>
      <c r="P321" s="28" t="str">
        <f>IF(AND(N321&gt;0,O321&gt;0),IF($F321="F",IF(SUM($N321+$O321)&lt;=35,1.33*($N321+$O321)-0.013*POWER(($N321+$O321),2)-2.5,0.546*($N321+$O321)+9.7),1.21*($N321+$O321)-0.008*POWER(($N321+$O321),2)-VLOOKUP($G321,Ages!$A$12:$AJ$19,31,0)),"")</f>
        <v/>
      </c>
      <c r="Q321" s="23"/>
      <c r="R321" s="33"/>
      <c r="S321" s="33"/>
      <c r="T321" s="33"/>
      <c r="U321" s="33"/>
      <c r="V321" s="33"/>
      <c r="W321" s="23"/>
      <c r="X321" s="33"/>
      <c r="Y321" s="33"/>
      <c r="Z321" s="33"/>
    </row>
    <row r="322" spans="1:26" s="24" customFormat="1" x14ac:dyDescent="0.2">
      <c r="A322" s="23"/>
      <c r="B322" s="23"/>
      <c r="F322" s="23"/>
      <c r="H322" s="32"/>
      <c r="I322" s="32"/>
      <c r="J322" s="28" t="str">
        <f t="shared" si="4"/>
        <v xml:space="preserve"> </v>
      </c>
      <c r="K322" s="29"/>
      <c r="L322" s="29"/>
      <c r="M322" s="37" t="str">
        <f>IF($L322&gt;0,IF($F322="F",1.11*$L322+VLOOKUP($G322,Ages!$A$3:$AJ$10,32,0),1.35*$L322+VLOOKUP($G322,Ages!$A$12:$AJ$19,32,0)),"")</f>
        <v/>
      </c>
      <c r="N322" s="27"/>
      <c r="O322" s="27"/>
      <c r="P322" s="28" t="str">
        <f>IF(AND(N322&gt;0,O322&gt;0),IF($F322="F",IF(SUM($N322+$O322)&lt;=35,1.33*($N322+$O322)-0.013*POWER(($N322+$O322),2)-2.5,0.546*($N322+$O322)+9.7),1.21*($N322+$O322)-0.008*POWER(($N322+$O322),2)-VLOOKUP($G322,Ages!$A$12:$AJ$19,31,0)),"")</f>
        <v/>
      </c>
      <c r="Q322" s="23"/>
      <c r="R322" s="33"/>
      <c r="S322" s="33"/>
      <c r="T322" s="33"/>
      <c r="U322" s="33"/>
      <c r="V322" s="33"/>
      <c r="W322" s="23"/>
      <c r="X322" s="33"/>
      <c r="Y322" s="33"/>
      <c r="Z322" s="33"/>
    </row>
    <row r="323" spans="1:26" s="24" customFormat="1" x14ac:dyDescent="0.2">
      <c r="A323" s="23"/>
      <c r="B323" s="23"/>
      <c r="F323" s="23"/>
      <c r="H323" s="32"/>
      <c r="I323" s="32"/>
      <c r="J323" s="28" t="str">
        <f t="shared" si="4"/>
        <v xml:space="preserve"> </v>
      </c>
      <c r="K323" s="29"/>
      <c r="L323" s="29"/>
      <c r="M323" s="37" t="str">
        <f>IF($L323&gt;0,IF($F323="F",1.11*$L323+VLOOKUP($G323,Ages!$A$3:$AJ$10,32,0),1.35*$L323+VLOOKUP($G323,Ages!$A$12:$AJ$19,32,0)),"")</f>
        <v/>
      </c>
      <c r="N323" s="27"/>
      <c r="O323" s="27"/>
      <c r="P323" s="28" t="str">
        <f>IF(AND(N323&gt;0,O323&gt;0),IF($F323="F",IF(SUM($N323+$O323)&lt;=35,1.33*($N323+$O323)-0.013*POWER(($N323+$O323),2)-2.5,0.546*($N323+$O323)+9.7),1.21*($N323+$O323)-0.008*POWER(($N323+$O323),2)-VLOOKUP($G323,Ages!$A$12:$AJ$19,31,0)),"")</f>
        <v/>
      </c>
      <c r="Q323" s="23"/>
      <c r="R323" s="33"/>
      <c r="S323" s="33"/>
      <c r="T323" s="33"/>
      <c r="U323" s="33"/>
      <c r="V323" s="33"/>
      <c r="W323" s="23"/>
      <c r="X323" s="33"/>
      <c r="Y323" s="33"/>
      <c r="Z323" s="33"/>
    </row>
    <row r="324" spans="1:26" s="24" customFormat="1" x14ac:dyDescent="0.2">
      <c r="A324" s="23"/>
      <c r="B324" s="23"/>
      <c r="F324" s="23"/>
      <c r="H324" s="32"/>
      <c r="I324" s="32"/>
      <c r="J324" s="28" t="str">
        <f t="shared" si="4"/>
        <v xml:space="preserve"> </v>
      </c>
      <c r="K324" s="29"/>
      <c r="L324" s="29"/>
      <c r="M324" s="37" t="str">
        <f>IF($L324&gt;0,IF($F324="F",1.11*$L324+VLOOKUP($G324,Ages!$A$3:$AJ$10,32,0),1.35*$L324+VLOOKUP($G324,Ages!$A$12:$AJ$19,32,0)),"")</f>
        <v/>
      </c>
      <c r="N324" s="27"/>
      <c r="O324" s="27"/>
      <c r="P324" s="28" t="str">
        <f>IF(AND(N324&gt;0,O324&gt;0),IF($F324="F",IF(SUM($N324+$O324)&lt;=35,1.33*($N324+$O324)-0.013*POWER(($N324+$O324),2)-2.5,0.546*($N324+$O324)+9.7),1.21*($N324+$O324)-0.008*POWER(($N324+$O324),2)-VLOOKUP($G324,Ages!$A$12:$AJ$19,31,0)),"")</f>
        <v/>
      </c>
      <c r="Q324" s="23"/>
      <c r="R324" s="33"/>
      <c r="S324" s="33"/>
      <c r="T324" s="33"/>
      <c r="U324" s="33"/>
      <c r="V324" s="33"/>
      <c r="W324" s="23"/>
      <c r="X324" s="33"/>
      <c r="Y324" s="33"/>
      <c r="Z324" s="33"/>
    </row>
    <row r="325" spans="1:26" s="24" customFormat="1" x14ac:dyDescent="0.2">
      <c r="A325" s="23"/>
      <c r="B325" s="23"/>
      <c r="F325" s="23"/>
      <c r="H325" s="32"/>
      <c r="I325" s="32"/>
      <c r="J325" s="28" t="str">
        <f t="shared" si="4"/>
        <v xml:space="preserve"> </v>
      </c>
      <c r="K325" s="29"/>
      <c r="L325" s="29"/>
      <c r="M325" s="37" t="str">
        <f>IF($L325&gt;0,IF($F325="F",1.11*$L325+VLOOKUP($G325,Ages!$A$3:$AJ$10,32,0),1.35*$L325+VLOOKUP($G325,Ages!$A$12:$AJ$19,32,0)),"")</f>
        <v/>
      </c>
      <c r="N325" s="27"/>
      <c r="O325" s="27"/>
      <c r="P325" s="28" t="str">
        <f>IF(AND(N325&gt;0,O325&gt;0),IF($F325="F",IF(SUM($N325+$O325)&lt;=35,1.33*($N325+$O325)-0.013*POWER(($N325+$O325),2)-2.5,0.546*($N325+$O325)+9.7),1.21*($N325+$O325)-0.008*POWER(($N325+$O325),2)-VLOOKUP($G325,Ages!$A$12:$AJ$19,31,0)),"")</f>
        <v/>
      </c>
      <c r="Q325" s="23"/>
      <c r="R325" s="33"/>
      <c r="S325" s="33"/>
      <c r="T325" s="33"/>
      <c r="U325" s="33"/>
      <c r="V325" s="33"/>
      <c r="W325" s="23"/>
      <c r="X325" s="33"/>
      <c r="Y325" s="33"/>
      <c r="Z325" s="33"/>
    </row>
    <row r="326" spans="1:26" s="24" customFormat="1" x14ac:dyDescent="0.2">
      <c r="A326" s="23"/>
      <c r="B326" s="23"/>
      <c r="F326" s="23"/>
      <c r="H326" s="32"/>
      <c r="I326" s="32"/>
      <c r="J326" s="28" t="str">
        <f t="shared" si="4"/>
        <v xml:space="preserve"> </v>
      </c>
      <c r="K326" s="29"/>
      <c r="L326" s="29"/>
      <c r="M326" s="37" t="str">
        <f>IF($L326&gt;0,IF($F326="F",1.11*$L326+VLOOKUP($G326,Ages!$A$3:$AJ$10,32,0),1.35*$L326+VLOOKUP($G326,Ages!$A$12:$AJ$19,32,0)),"")</f>
        <v/>
      </c>
      <c r="N326" s="27"/>
      <c r="O326" s="27"/>
      <c r="P326" s="28" t="str">
        <f>IF(AND(N326&gt;0,O326&gt;0),IF($F326="F",IF(SUM($N326+$O326)&lt;=35,1.33*($N326+$O326)-0.013*POWER(($N326+$O326),2)-2.5,0.546*($N326+$O326)+9.7),1.21*($N326+$O326)-0.008*POWER(($N326+$O326),2)-VLOOKUP($G326,Ages!$A$12:$AJ$19,31,0)),"")</f>
        <v/>
      </c>
      <c r="Q326" s="23"/>
      <c r="R326" s="33"/>
      <c r="S326" s="33"/>
      <c r="T326" s="33"/>
      <c r="U326" s="33"/>
      <c r="V326" s="33"/>
      <c r="W326" s="23"/>
      <c r="X326" s="33"/>
      <c r="Y326" s="33"/>
      <c r="Z326" s="33"/>
    </row>
    <row r="327" spans="1:26" s="24" customFormat="1" x14ac:dyDescent="0.2">
      <c r="A327" s="23"/>
      <c r="B327" s="23"/>
      <c r="F327" s="23"/>
      <c r="H327" s="32"/>
      <c r="I327" s="32"/>
      <c r="J327" s="28" t="str">
        <f t="shared" ref="J327:J390" si="5">IF(AND(H327&gt;0,I327&gt;0),(I327/(H327*H327))*703, " ")</f>
        <v xml:space="preserve"> </v>
      </c>
      <c r="K327" s="29"/>
      <c r="L327" s="29"/>
      <c r="M327" s="37" t="str">
        <f>IF($L327&gt;0,IF($F327="F",1.11*$L327+VLOOKUP($G327,Ages!$A$3:$AJ$10,32,0),1.35*$L327+VLOOKUP($G327,Ages!$A$12:$AJ$19,32,0)),"")</f>
        <v/>
      </c>
      <c r="N327" s="27"/>
      <c r="O327" s="27"/>
      <c r="P327" s="28" t="str">
        <f>IF(AND(N327&gt;0,O327&gt;0),IF($F327="F",IF(SUM($N327+$O327)&lt;=35,1.33*($N327+$O327)-0.013*POWER(($N327+$O327),2)-2.5,0.546*($N327+$O327)+9.7),1.21*($N327+$O327)-0.008*POWER(($N327+$O327),2)-VLOOKUP($G327,Ages!$A$12:$AJ$19,31,0)),"")</f>
        <v/>
      </c>
      <c r="Q327" s="23"/>
      <c r="R327" s="33"/>
      <c r="S327" s="33"/>
      <c r="T327" s="33"/>
      <c r="U327" s="33"/>
      <c r="V327" s="33"/>
      <c r="W327" s="23"/>
      <c r="X327" s="33"/>
      <c r="Y327" s="33"/>
      <c r="Z327" s="33"/>
    </row>
    <row r="328" spans="1:26" s="24" customFormat="1" x14ac:dyDescent="0.2">
      <c r="A328" s="23"/>
      <c r="B328" s="23"/>
      <c r="F328" s="23"/>
      <c r="H328" s="32"/>
      <c r="I328" s="32"/>
      <c r="J328" s="28" t="str">
        <f t="shared" si="5"/>
        <v xml:space="preserve"> </v>
      </c>
      <c r="K328" s="29"/>
      <c r="L328" s="29"/>
      <c r="M328" s="37" t="str">
        <f>IF($L328&gt;0,IF($F328="F",1.11*$L328+VLOOKUP($G328,Ages!$A$3:$AJ$10,32,0),1.35*$L328+VLOOKUP($G328,Ages!$A$12:$AJ$19,32,0)),"")</f>
        <v/>
      </c>
      <c r="N328" s="27"/>
      <c r="O328" s="27"/>
      <c r="P328" s="28" t="str">
        <f>IF(AND(N328&gt;0,O328&gt;0),IF($F328="F",IF(SUM($N328+$O328)&lt;=35,1.33*($N328+$O328)-0.013*POWER(($N328+$O328),2)-2.5,0.546*($N328+$O328)+9.7),1.21*($N328+$O328)-0.008*POWER(($N328+$O328),2)-VLOOKUP($G328,Ages!$A$12:$AJ$19,31,0)),"")</f>
        <v/>
      </c>
      <c r="Q328" s="23"/>
      <c r="R328" s="33"/>
      <c r="S328" s="33"/>
      <c r="T328" s="33"/>
      <c r="U328" s="33"/>
      <c r="V328" s="33"/>
      <c r="W328" s="23"/>
      <c r="X328" s="33"/>
      <c r="Y328" s="33"/>
      <c r="Z328" s="33"/>
    </row>
    <row r="329" spans="1:26" s="24" customFormat="1" x14ac:dyDescent="0.2">
      <c r="A329" s="23"/>
      <c r="B329" s="23"/>
      <c r="F329" s="23"/>
      <c r="H329" s="32"/>
      <c r="I329" s="32"/>
      <c r="J329" s="28" t="str">
        <f t="shared" si="5"/>
        <v xml:space="preserve"> </v>
      </c>
      <c r="K329" s="29"/>
      <c r="L329" s="29"/>
      <c r="M329" s="37" t="str">
        <f>IF($L329&gt;0,IF($F329="F",1.11*$L329+VLOOKUP($G329,Ages!$A$3:$AJ$10,32,0),1.35*$L329+VLOOKUP($G329,Ages!$A$12:$AJ$19,32,0)),"")</f>
        <v/>
      </c>
      <c r="N329" s="27"/>
      <c r="O329" s="27"/>
      <c r="P329" s="28" t="str">
        <f>IF(AND(N329&gt;0,O329&gt;0),IF($F329="F",IF(SUM($N329+$O329)&lt;=35,1.33*($N329+$O329)-0.013*POWER(($N329+$O329),2)-2.5,0.546*($N329+$O329)+9.7),1.21*($N329+$O329)-0.008*POWER(($N329+$O329),2)-VLOOKUP($G329,Ages!$A$12:$AJ$19,31,0)),"")</f>
        <v/>
      </c>
      <c r="Q329" s="23"/>
      <c r="R329" s="33"/>
      <c r="S329" s="33"/>
      <c r="T329" s="33"/>
      <c r="U329" s="33"/>
      <c r="V329" s="33"/>
      <c r="W329" s="23"/>
      <c r="X329" s="33"/>
      <c r="Y329" s="33"/>
      <c r="Z329" s="33"/>
    </row>
    <row r="330" spans="1:26" s="24" customFormat="1" x14ac:dyDescent="0.2">
      <c r="A330" s="23"/>
      <c r="B330" s="23"/>
      <c r="F330" s="23"/>
      <c r="H330" s="32"/>
      <c r="I330" s="32"/>
      <c r="J330" s="28" t="str">
        <f t="shared" si="5"/>
        <v xml:space="preserve"> </v>
      </c>
      <c r="K330" s="29"/>
      <c r="L330" s="29"/>
      <c r="M330" s="37" t="str">
        <f>IF($L330&gt;0,IF($F330="F",1.11*$L330+VLOOKUP($G330,Ages!$A$3:$AJ$10,32,0),1.35*$L330+VLOOKUP($G330,Ages!$A$12:$AJ$19,32,0)),"")</f>
        <v/>
      </c>
      <c r="N330" s="27"/>
      <c r="O330" s="27"/>
      <c r="P330" s="28" t="str">
        <f>IF(AND(N330&gt;0,O330&gt;0),IF($F330="F",IF(SUM($N330+$O330)&lt;=35,1.33*($N330+$O330)-0.013*POWER(($N330+$O330),2)-2.5,0.546*($N330+$O330)+9.7),1.21*($N330+$O330)-0.008*POWER(($N330+$O330),2)-VLOOKUP($G330,Ages!$A$12:$AJ$19,31,0)),"")</f>
        <v/>
      </c>
      <c r="Q330" s="23"/>
      <c r="R330" s="33"/>
      <c r="S330" s="33"/>
      <c r="T330" s="33"/>
      <c r="U330" s="33"/>
      <c r="V330" s="33"/>
      <c r="W330" s="23"/>
      <c r="X330" s="33"/>
      <c r="Y330" s="33"/>
      <c r="Z330" s="33"/>
    </row>
    <row r="331" spans="1:26" s="24" customFormat="1" x14ac:dyDescent="0.2">
      <c r="A331" s="23"/>
      <c r="B331" s="23"/>
      <c r="F331" s="23"/>
      <c r="H331" s="32"/>
      <c r="I331" s="32"/>
      <c r="J331" s="28" t="str">
        <f t="shared" si="5"/>
        <v xml:space="preserve"> </v>
      </c>
      <c r="K331" s="29"/>
      <c r="L331" s="29"/>
      <c r="M331" s="37" t="str">
        <f>IF($L331&gt;0,IF($F331="F",1.11*$L331+VLOOKUP($G331,Ages!$A$3:$AJ$10,32,0),1.35*$L331+VLOOKUP($G331,Ages!$A$12:$AJ$19,32,0)),"")</f>
        <v/>
      </c>
      <c r="N331" s="27"/>
      <c r="O331" s="27"/>
      <c r="P331" s="28" t="str">
        <f>IF(AND(N331&gt;0,O331&gt;0),IF($F331="F",IF(SUM($N331+$O331)&lt;=35,1.33*($N331+$O331)-0.013*POWER(($N331+$O331),2)-2.5,0.546*($N331+$O331)+9.7),1.21*($N331+$O331)-0.008*POWER(($N331+$O331),2)-VLOOKUP($G331,Ages!$A$12:$AJ$19,31,0)),"")</f>
        <v/>
      </c>
      <c r="Q331" s="23"/>
      <c r="R331" s="33"/>
      <c r="S331" s="33"/>
      <c r="T331" s="33"/>
      <c r="U331" s="33"/>
      <c r="V331" s="33"/>
      <c r="W331" s="23"/>
      <c r="X331" s="33"/>
      <c r="Y331" s="33"/>
      <c r="Z331" s="33"/>
    </row>
    <row r="332" spans="1:26" s="24" customFormat="1" x14ac:dyDescent="0.2">
      <c r="A332" s="23"/>
      <c r="B332" s="23"/>
      <c r="F332" s="23"/>
      <c r="H332" s="32"/>
      <c r="I332" s="32"/>
      <c r="J332" s="28" t="str">
        <f t="shared" si="5"/>
        <v xml:space="preserve"> </v>
      </c>
      <c r="K332" s="29"/>
      <c r="L332" s="29"/>
      <c r="M332" s="37" t="str">
        <f>IF($L332&gt;0,IF($F332="F",1.11*$L332+VLOOKUP($G332,Ages!$A$3:$AJ$10,32,0),1.35*$L332+VLOOKUP($G332,Ages!$A$12:$AJ$19,32,0)),"")</f>
        <v/>
      </c>
      <c r="N332" s="27"/>
      <c r="O332" s="27"/>
      <c r="P332" s="28" t="str">
        <f>IF(AND(N332&gt;0,O332&gt;0),IF($F332="F",IF(SUM($N332+$O332)&lt;=35,1.33*($N332+$O332)-0.013*POWER(($N332+$O332),2)-2.5,0.546*($N332+$O332)+9.7),1.21*($N332+$O332)-0.008*POWER(($N332+$O332),2)-VLOOKUP($G332,Ages!$A$12:$AJ$19,31,0)),"")</f>
        <v/>
      </c>
      <c r="Q332" s="23"/>
      <c r="R332" s="33"/>
      <c r="S332" s="33"/>
      <c r="T332" s="33"/>
      <c r="U332" s="33"/>
      <c r="V332" s="33"/>
      <c r="W332" s="23"/>
      <c r="X332" s="33"/>
      <c r="Y332" s="33"/>
      <c r="Z332" s="33"/>
    </row>
    <row r="333" spans="1:26" s="24" customFormat="1" x14ac:dyDescent="0.2">
      <c r="A333" s="23"/>
      <c r="B333" s="23"/>
      <c r="F333" s="23"/>
      <c r="H333" s="32"/>
      <c r="I333" s="32"/>
      <c r="J333" s="28" t="str">
        <f t="shared" si="5"/>
        <v xml:space="preserve"> </v>
      </c>
      <c r="K333" s="29"/>
      <c r="L333" s="29"/>
      <c r="M333" s="37" t="str">
        <f>IF($L333&gt;0,IF($F333="F",1.11*$L333+VLOOKUP($G333,Ages!$A$3:$AJ$10,32,0),1.35*$L333+VLOOKUP($G333,Ages!$A$12:$AJ$19,32,0)),"")</f>
        <v/>
      </c>
      <c r="N333" s="27"/>
      <c r="O333" s="27"/>
      <c r="P333" s="28" t="str">
        <f>IF(AND(N333&gt;0,O333&gt;0),IF($F333="F",IF(SUM($N333+$O333)&lt;=35,1.33*($N333+$O333)-0.013*POWER(($N333+$O333),2)-2.5,0.546*($N333+$O333)+9.7),1.21*($N333+$O333)-0.008*POWER(($N333+$O333),2)-VLOOKUP($G333,Ages!$A$12:$AJ$19,31,0)),"")</f>
        <v/>
      </c>
      <c r="Q333" s="23"/>
      <c r="R333" s="33"/>
      <c r="S333" s="33"/>
      <c r="T333" s="33"/>
      <c r="U333" s="33"/>
      <c r="V333" s="33"/>
      <c r="W333" s="23"/>
      <c r="X333" s="33"/>
      <c r="Y333" s="33"/>
      <c r="Z333" s="33"/>
    </row>
    <row r="334" spans="1:26" s="24" customFormat="1" x14ac:dyDescent="0.2">
      <c r="A334" s="23"/>
      <c r="B334" s="23"/>
      <c r="F334" s="23"/>
      <c r="H334" s="32"/>
      <c r="I334" s="32"/>
      <c r="J334" s="28" t="str">
        <f t="shared" si="5"/>
        <v xml:space="preserve"> </v>
      </c>
      <c r="K334" s="29"/>
      <c r="L334" s="29"/>
      <c r="M334" s="37" t="str">
        <f>IF($L334&gt;0,IF($F334="F",1.11*$L334+VLOOKUP($G334,Ages!$A$3:$AJ$10,32,0),1.35*$L334+VLOOKUP($G334,Ages!$A$12:$AJ$19,32,0)),"")</f>
        <v/>
      </c>
      <c r="N334" s="27"/>
      <c r="O334" s="27"/>
      <c r="P334" s="28" t="str">
        <f>IF(AND(N334&gt;0,O334&gt;0),IF($F334="F",IF(SUM($N334+$O334)&lt;=35,1.33*($N334+$O334)-0.013*POWER(($N334+$O334),2)-2.5,0.546*($N334+$O334)+9.7),1.21*($N334+$O334)-0.008*POWER(($N334+$O334),2)-VLOOKUP($G334,Ages!$A$12:$AJ$19,31,0)),"")</f>
        <v/>
      </c>
      <c r="Q334" s="23"/>
      <c r="R334" s="33"/>
      <c r="S334" s="33"/>
      <c r="T334" s="33"/>
      <c r="U334" s="33"/>
      <c r="V334" s="33"/>
      <c r="W334" s="23"/>
      <c r="X334" s="33"/>
      <c r="Y334" s="33"/>
      <c r="Z334" s="33"/>
    </row>
    <row r="335" spans="1:26" s="24" customFormat="1" x14ac:dyDescent="0.2">
      <c r="A335" s="23"/>
      <c r="B335" s="23"/>
      <c r="F335" s="23"/>
      <c r="H335" s="32"/>
      <c r="I335" s="32"/>
      <c r="J335" s="28" t="str">
        <f t="shared" si="5"/>
        <v xml:space="preserve"> </v>
      </c>
      <c r="K335" s="29"/>
      <c r="L335" s="29"/>
      <c r="M335" s="37" t="str">
        <f>IF($L335&gt;0,IF($F335="F",1.11*$L335+VLOOKUP($G335,Ages!$A$3:$AJ$10,32,0),1.35*$L335+VLOOKUP($G335,Ages!$A$12:$AJ$19,32,0)),"")</f>
        <v/>
      </c>
      <c r="N335" s="27"/>
      <c r="O335" s="27"/>
      <c r="P335" s="28" t="str">
        <f>IF(AND(N335&gt;0,O335&gt;0),IF($F335="F",IF(SUM($N335+$O335)&lt;=35,1.33*($N335+$O335)-0.013*POWER(($N335+$O335),2)-2.5,0.546*($N335+$O335)+9.7),1.21*($N335+$O335)-0.008*POWER(($N335+$O335),2)-VLOOKUP($G335,Ages!$A$12:$AJ$19,31,0)),"")</f>
        <v/>
      </c>
      <c r="Q335" s="23"/>
      <c r="R335" s="33"/>
      <c r="S335" s="33"/>
      <c r="T335" s="33"/>
      <c r="U335" s="33"/>
      <c r="V335" s="33"/>
      <c r="W335" s="23"/>
      <c r="X335" s="33"/>
      <c r="Y335" s="33"/>
      <c r="Z335" s="33"/>
    </row>
    <row r="336" spans="1:26" s="24" customFormat="1" x14ac:dyDescent="0.2">
      <c r="A336" s="23"/>
      <c r="B336" s="23"/>
      <c r="F336" s="23"/>
      <c r="H336" s="32"/>
      <c r="I336" s="32"/>
      <c r="J336" s="28" t="str">
        <f t="shared" si="5"/>
        <v xml:space="preserve"> </v>
      </c>
      <c r="K336" s="29"/>
      <c r="L336" s="29"/>
      <c r="M336" s="37" t="str">
        <f>IF($L336&gt;0,IF($F336="F",1.11*$L336+VLOOKUP($G336,Ages!$A$3:$AJ$10,32,0),1.35*$L336+VLOOKUP($G336,Ages!$A$12:$AJ$19,32,0)),"")</f>
        <v/>
      </c>
      <c r="N336" s="27"/>
      <c r="O336" s="27"/>
      <c r="P336" s="28" t="str">
        <f>IF(AND(N336&gt;0,O336&gt;0),IF($F336="F",IF(SUM($N336+$O336)&lt;=35,1.33*($N336+$O336)-0.013*POWER(($N336+$O336),2)-2.5,0.546*($N336+$O336)+9.7),1.21*($N336+$O336)-0.008*POWER(($N336+$O336),2)-VLOOKUP($G336,Ages!$A$12:$AJ$19,31,0)),"")</f>
        <v/>
      </c>
      <c r="Q336" s="23"/>
      <c r="R336" s="33"/>
      <c r="S336" s="33"/>
      <c r="T336" s="33"/>
      <c r="U336" s="33"/>
      <c r="V336" s="33"/>
      <c r="W336" s="23"/>
      <c r="X336" s="33"/>
      <c r="Y336" s="33"/>
      <c r="Z336" s="33"/>
    </row>
    <row r="337" spans="1:26" s="24" customFormat="1" x14ac:dyDescent="0.2">
      <c r="A337" s="23"/>
      <c r="B337" s="23"/>
      <c r="F337" s="23"/>
      <c r="H337" s="32"/>
      <c r="I337" s="32"/>
      <c r="J337" s="28" t="str">
        <f t="shared" si="5"/>
        <v xml:space="preserve"> </v>
      </c>
      <c r="K337" s="29"/>
      <c r="L337" s="29"/>
      <c r="M337" s="37" t="str">
        <f>IF($L337&gt;0,IF($F337="F",1.11*$L337+VLOOKUP($G337,Ages!$A$3:$AJ$10,32,0),1.35*$L337+VLOOKUP($G337,Ages!$A$12:$AJ$19,32,0)),"")</f>
        <v/>
      </c>
      <c r="N337" s="27"/>
      <c r="O337" s="27"/>
      <c r="P337" s="28" t="str">
        <f>IF(AND(N337&gt;0,O337&gt;0),IF($F337="F",IF(SUM($N337+$O337)&lt;=35,1.33*($N337+$O337)-0.013*POWER(($N337+$O337),2)-2.5,0.546*($N337+$O337)+9.7),1.21*($N337+$O337)-0.008*POWER(($N337+$O337),2)-VLOOKUP($G337,Ages!$A$12:$AJ$19,31,0)),"")</f>
        <v/>
      </c>
      <c r="Q337" s="23"/>
      <c r="R337" s="33"/>
      <c r="S337" s="33"/>
      <c r="T337" s="33"/>
      <c r="U337" s="33"/>
      <c r="V337" s="33"/>
      <c r="W337" s="23"/>
      <c r="X337" s="33"/>
      <c r="Y337" s="33"/>
      <c r="Z337" s="33"/>
    </row>
    <row r="338" spans="1:26" s="24" customFormat="1" x14ac:dyDescent="0.2">
      <c r="A338" s="23"/>
      <c r="B338" s="23"/>
      <c r="F338" s="23"/>
      <c r="H338" s="32"/>
      <c r="I338" s="32"/>
      <c r="J338" s="28" t="str">
        <f t="shared" si="5"/>
        <v xml:space="preserve"> </v>
      </c>
      <c r="K338" s="29"/>
      <c r="L338" s="29"/>
      <c r="M338" s="37" t="str">
        <f>IF($L338&gt;0,IF($F338="F",1.11*$L338+VLOOKUP($G338,Ages!$A$3:$AJ$10,32,0),1.35*$L338+VLOOKUP($G338,Ages!$A$12:$AJ$19,32,0)),"")</f>
        <v/>
      </c>
      <c r="N338" s="27"/>
      <c r="O338" s="27"/>
      <c r="P338" s="28" t="str">
        <f>IF(AND(N338&gt;0,O338&gt;0),IF($F338="F",IF(SUM($N338+$O338)&lt;=35,1.33*($N338+$O338)-0.013*POWER(($N338+$O338),2)-2.5,0.546*($N338+$O338)+9.7),1.21*($N338+$O338)-0.008*POWER(($N338+$O338),2)-VLOOKUP($G338,Ages!$A$12:$AJ$19,31,0)),"")</f>
        <v/>
      </c>
      <c r="Q338" s="23"/>
      <c r="R338" s="33"/>
      <c r="S338" s="33"/>
      <c r="T338" s="33"/>
      <c r="U338" s="33"/>
      <c r="V338" s="33"/>
      <c r="W338" s="23"/>
      <c r="X338" s="33"/>
      <c r="Y338" s="33"/>
      <c r="Z338" s="33"/>
    </row>
    <row r="339" spans="1:26" s="24" customFormat="1" x14ac:dyDescent="0.2">
      <c r="A339" s="23"/>
      <c r="B339" s="23"/>
      <c r="F339" s="23"/>
      <c r="H339" s="32"/>
      <c r="I339" s="32"/>
      <c r="J339" s="28" t="str">
        <f t="shared" si="5"/>
        <v xml:space="preserve"> </v>
      </c>
      <c r="K339" s="29"/>
      <c r="L339" s="29"/>
      <c r="M339" s="37" t="str">
        <f>IF($L339&gt;0,IF($F339="F",1.11*$L339+VLOOKUP($G339,Ages!$A$3:$AJ$10,32,0),1.35*$L339+VLOOKUP($G339,Ages!$A$12:$AJ$19,32,0)),"")</f>
        <v/>
      </c>
      <c r="N339" s="27"/>
      <c r="O339" s="27"/>
      <c r="P339" s="28" t="str">
        <f>IF(AND(N339&gt;0,O339&gt;0),IF($F339="F",IF(SUM($N339+$O339)&lt;=35,1.33*($N339+$O339)-0.013*POWER(($N339+$O339),2)-2.5,0.546*($N339+$O339)+9.7),1.21*($N339+$O339)-0.008*POWER(($N339+$O339),2)-VLOOKUP($G339,Ages!$A$12:$AJ$19,31,0)),"")</f>
        <v/>
      </c>
      <c r="Q339" s="23"/>
      <c r="R339" s="33"/>
      <c r="S339" s="33"/>
      <c r="T339" s="33"/>
      <c r="U339" s="33"/>
      <c r="V339" s="33"/>
      <c r="W339" s="23"/>
      <c r="X339" s="33"/>
      <c r="Y339" s="33"/>
      <c r="Z339" s="33"/>
    </row>
    <row r="340" spans="1:26" s="24" customFormat="1" x14ac:dyDescent="0.2">
      <c r="A340" s="23"/>
      <c r="B340" s="23"/>
      <c r="F340" s="23"/>
      <c r="H340" s="32"/>
      <c r="I340" s="32"/>
      <c r="J340" s="28" t="str">
        <f t="shared" si="5"/>
        <v xml:space="preserve"> </v>
      </c>
      <c r="K340" s="29"/>
      <c r="L340" s="29"/>
      <c r="M340" s="37" t="str">
        <f>IF($L340&gt;0,IF($F340="F",1.11*$L340+VLOOKUP($G340,Ages!$A$3:$AJ$10,32,0),1.35*$L340+VLOOKUP($G340,Ages!$A$12:$AJ$19,32,0)),"")</f>
        <v/>
      </c>
      <c r="N340" s="27"/>
      <c r="O340" s="27"/>
      <c r="P340" s="28" t="str">
        <f>IF(AND(N340&gt;0,O340&gt;0),IF($F340="F",IF(SUM($N340+$O340)&lt;=35,1.33*($N340+$O340)-0.013*POWER(($N340+$O340),2)-2.5,0.546*($N340+$O340)+9.7),1.21*($N340+$O340)-0.008*POWER(($N340+$O340),2)-VLOOKUP($G340,Ages!$A$12:$AJ$19,31,0)),"")</f>
        <v/>
      </c>
      <c r="Q340" s="23"/>
      <c r="R340" s="33"/>
      <c r="S340" s="33"/>
      <c r="T340" s="33"/>
      <c r="U340" s="33"/>
      <c r="V340" s="33"/>
      <c r="W340" s="23"/>
      <c r="X340" s="33"/>
      <c r="Y340" s="33"/>
      <c r="Z340" s="33"/>
    </row>
    <row r="341" spans="1:26" s="24" customFormat="1" x14ac:dyDescent="0.2">
      <c r="A341" s="23"/>
      <c r="B341" s="23"/>
      <c r="F341" s="23"/>
      <c r="H341" s="32"/>
      <c r="I341" s="32"/>
      <c r="J341" s="28" t="str">
        <f t="shared" si="5"/>
        <v xml:space="preserve"> </v>
      </c>
      <c r="K341" s="29"/>
      <c r="L341" s="29"/>
      <c r="M341" s="37" t="str">
        <f>IF($L341&gt;0,IF($F341="F",1.11*$L341+VLOOKUP($G341,Ages!$A$3:$AJ$10,32,0),1.35*$L341+VLOOKUP($G341,Ages!$A$12:$AJ$19,32,0)),"")</f>
        <v/>
      </c>
      <c r="N341" s="27"/>
      <c r="O341" s="27"/>
      <c r="P341" s="28" t="str">
        <f>IF(AND(N341&gt;0,O341&gt;0),IF($F341="F",IF(SUM($N341+$O341)&lt;=35,1.33*($N341+$O341)-0.013*POWER(($N341+$O341),2)-2.5,0.546*($N341+$O341)+9.7),1.21*($N341+$O341)-0.008*POWER(($N341+$O341),2)-VLOOKUP($G341,Ages!$A$12:$AJ$19,31,0)),"")</f>
        <v/>
      </c>
      <c r="Q341" s="23"/>
      <c r="R341" s="33"/>
      <c r="S341" s="33"/>
      <c r="T341" s="33"/>
      <c r="U341" s="33"/>
      <c r="V341" s="33"/>
      <c r="W341" s="23"/>
      <c r="X341" s="33"/>
      <c r="Y341" s="33"/>
      <c r="Z341" s="33"/>
    </row>
    <row r="342" spans="1:26" s="24" customFormat="1" x14ac:dyDescent="0.2">
      <c r="A342" s="23"/>
      <c r="B342" s="23"/>
      <c r="F342" s="23"/>
      <c r="H342" s="32"/>
      <c r="I342" s="32"/>
      <c r="J342" s="28" t="str">
        <f t="shared" si="5"/>
        <v xml:space="preserve"> </v>
      </c>
      <c r="K342" s="29"/>
      <c r="L342" s="29"/>
      <c r="M342" s="37" t="str">
        <f>IF($L342&gt;0,IF($F342="F",1.11*$L342+VLOOKUP($G342,Ages!$A$3:$AJ$10,32,0),1.35*$L342+VLOOKUP($G342,Ages!$A$12:$AJ$19,32,0)),"")</f>
        <v/>
      </c>
      <c r="N342" s="27"/>
      <c r="O342" s="27"/>
      <c r="P342" s="28" t="str">
        <f>IF(AND(N342&gt;0,O342&gt;0),IF($F342="F",IF(SUM($N342+$O342)&lt;=35,1.33*($N342+$O342)-0.013*POWER(($N342+$O342),2)-2.5,0.546*($N342+$O342)+9.7),1.21*($N342+$O342)-0.008*POWER(($N342+$O342),2)-VLOOKUP($G342,Ages!$A$12:$AJ$19,31,0)),"")</f>
        <v/>
      </c>
      <c r="Q342" s="23"/>
      <c r="R342" s="33"/>
      <c r="S342" s="33"/>
      <c r="T342" s="33"/>
      <c r="U342" s="33"/>
      <c r="V342" s="33"/>
      <c r="W342" s="23"/>
      <c r="X342" s="33"/>
      <c r="Y342" s="33"/>
      <c r="Z342" s="33"/>
    </row>
    <row r="343" spans="1:26" s="24" customFormat="1" x14ac:dyDescent="0.2">
      <c r="A343" s="23"/>
      <c r="B343" s="23"/>
      <c r="F343" s="23"/>
      <c r="H343" s="32"/>
      <c r="I343" s="32"/>
      <c r="J343" s="28" t="str">
        <f t="shared" si="5"/>
        <v xml:space="preserve"> </v>
      </c>
      <c r="K343" s="29"/>
      <c r="L343" s="29"/>
      <c r="M343" s="37" t="str">
        <f>IF($L343&gt;0,IF($F343="F",1.11*$L343+VLOOKUP($G343,Ages!$A$3:$AJ$10,32,0),1.35*$L343+VLOOKUP($G343,Ages!$A$12:$AJ$19,32,0)),"")</f>
        <v/>
      </c>
      <c r="N343" s="27"/>
      <c r="O343" s="27"/>
      <c r="P343" s="28" t="str">
        <f>IF(AND(N343&gt;0,O343&gt;0),IF($F343="F",IF(SUM($N343+$O343)&lt;=35,1.33*($N343+$O343)-0.013*POWER(($N343+$O343),2)-2.5,0.546*($N343+$O343)+9.7),1.21*($N343+$O343)-0.008*POWER(($N343+$O343),2)-VLOOKUP($G343,Ages!$A$12:$AJ$19,31,0)),"")</f>
        <v/>
      </c>
      <c r="Q343" s="23"/>
      <c r="R343" s="33"/>
      <c r="S343" s="33"/>
      <c r="T343" s="33"/>
      <c r="U343" s="33"/>
      <c r="V343" s="33"/>
      <c r="W343" s="23"/>
      <c r="X343" s="33"/>
      <c r="Y343" s="33"/>
      <c r="Z343" s="33"/>
    </row>
    <row r="344" spans="1:26" s="24" customFormat="1" x14ac:dyDescent="0.2">
      <c r="A344" s="23"/>
      <c r="B344" s="23"/>
      <c r="F344" s="23"/>
      <c r="H344" s="32"/>
      <c r="I344" s="32"/>
      <c r="J344" s="28" t="str">
        <f t="shared" si="5"/>
        <v xml:space="preserve"> </v>
      </c>
      <c r="K344" s="29"/>
      <c r="L344" s="29"/>
      <c r="M344" s="37" t="str">
        <f>IF($L344&gt;0,IF($F344="F",1.11*$L344+VLOOKUP($G344,Ages!$A$3:$AJ$10,32,0),1.35*$L344+VLOOKUP($G344,Ages!$A$12:$AJ$19,32,0)),"")</f>
        <v/>
      </c>
      <c r="N344" s="27"/>
      <c r="O344" s="27"/>
      <c r="P344" s="28" t="str">
        <f>IF(AND(N344&gt;0,O344&gt;0),IF($F344="F",IF(SUM($N344+$O344)&lt;=35,1.33*($N344+$O344)-0.013*POWER(($N344+$O344),2)-2.5,0.546*($N344+$O344)+9.7),1.21*($N344+$O344)-0.008*POWER(($N344+$O344),2)-VLOOKUP($G344,Ages!$A$12:$AJ$19,31,0)),"")</f>
        <v/>
      </c>
      <c r="Q344" s="23"/>
      <c r="R344" s="33"/>
      <c r="S344" s="33"/>
      <c r="T344" s="33"/>
      <c r="U344" s="33"/>
      <c r="V344" s="33"/>
      <c r="W344" s="23"/>
      <c r="X344" s="33"/>
      <c r="Y344" s="33"/>
      <c r="Z344" s="33"/>
    </row>
    <row r="345" spans="1:26" s="24" customFormat="1" x14ac:dyDescent="0.2">
      <c r="A345" s="23"/>
      <c r="B345" s="23"/>
      <c r="F345" s="23"/>
      <c r="H345" s="32"/>
      <c r="I345" s="32"/>
      <c r="J345" s="28" t="str">
        <f t="shared" si="5"/>
        <v xml:space="preserve"> </v>
      </c>
      <c r="K345" s="29"/>
      <c r="L345" s="29"/>
      <c r="M345" s="37" t="str">
        <f>IF($L345&gt;0,IF($F345="F",1.11*$L345+VLOOKUP($G345,Ages!$A$3:$AJ$10,32,0),1.35*$L345+VLOOKUP($G345,Ages!$A$12:$AJ$19,32,0)),"")</f>
        <v/>
      </c>
      <c r="N345" s="27"/>
      <c r="O345" s="27"/>
      <c r="P345" s="28" t="str">
        <f>IF(AND(N345&gt;0,O345&gt;0),IF($F345="F",IF(SUM($N345+$O345)&lt;=35,1.33*($N345+$O345)-0.013*POWER(($N345+$O345),2)-2.5,0.546*($N345+$O345)+9.7),1.21*($N345+$O345)-0.008*POWER(($N345+$O345),2)-VLOOKUP($G345,Ages!$A$12:$AJ$19,31,0)),"")</f>
        <v/>
      </c>
      <c r="Q345" s="23"/>
      <c r="R345" s="33"/>
      <c r="S345" s="33"/>
      <c r="T345" s="33"/>
      <c r="U345" s="33"/>
      <c r="V345" s="33"/>
      <c r="W345" s="23"/>
      <c r="X345" s="33"/>
      <c r="Y345" s="33"/>
      <c r="Z345" s="33"/>
    </row>
    <row r="346" spans="1:26" s="24" customFormat="1" x14ac:dyDescent="0.2">
      <c r="A346" s="23"/>
      <c r="B346" s="23"/>
      <c r="F346" s="23"/>
      <c r="H346" s="32"/>
      <c r="I346" s="32"/>
      <c r="J346" s="28" t="str">
        <f t="shared" si="5"/>
        <v xml:space="preserve"> </v>
      </c>
      <c r="K346" s="29"/>
      <c r="L346" s="29"/>
      <c r="M346" s="37" t="str">
        <f>IF($L346&gt;0,IF($F346="F",1.11*$L346+VLOOKUP($G346,Ages!$A$3:$AJ$10,32,0),1.35*$L346+VLOOKUP($G346,Ages!$A$12:$AJ$19,32,0)),"")</f>
        <v/>
      </c>
      <c r="N346" s="27"/>
      <c r="O346" s="27"/>
      <c r="P346" s="28" t="str">
        <f>IF(AND(N346&gt;0,O346&gt;0),IF($F346="F",IF(SUM($N346+$O346)&lt;=35,1.33*($N346+$O346)-0.013*POWER(($N346+$O346),2)-2.5,0.546*($N346+$O346)+9.7),1.21*($N346+$O346)-0.008*POWER(($N346+$O346),2)-VLOOKUP($G346,Ages!$A$12:$AJ$19,31,0)),"")</f>
        <v/>
      </c>
      <c r="Q346" s="23"/>
      <c r="R346" s="33"/>
      <c r="S346" s="33"/>
      <c r="T346" s="33"/>
      <c r="U346" s="33"/>
      <c r="V346" s="33"/>
      <c r="W346" s="23"/>
      <c r="X346" s="33"/>
      <c r="Y346" s="33"/>
      <c r="Z346" s="33"/>
    </row>
    <row r="347" spans="1:26" s="24" customFormat="1" x14ac:dyDescent="0.2">
      <c r="A347" s="23"/>
      <c r="B347" s="23"/>
      <c r="F347" s="23"/>
      <c r="H347" s="32"/>
      <c r="I347" s="32"/>
      <c r="J347" s="28" t="str">
        <f t="shared" si="5"/>
        <v xml:space="preserve"> </v>
      </c>
      <c r="K347" s="29"/>
      <c r="L347" s="29"/>
      <c r="M347" s="37" t="str">
        <f>IF($L347&gt;0,IF($F347="F",1.11*$L347+VLOOKUP($G347,Ages!$A$3:$AJ$10,32,0),1.35*$L347+VLOOKUP($G347,Ages!$A$12:$AJ$19,32,0)),"")</f>
        <v/>
      </c>
      <c r="N347" s="27"/>
      <c r="O347" s="27"/>
      <c r="P347" s="28" t="str">
        <f>IF(AND(N347&gt;0,O347&gt;0),IF($F347="F",IF(SUM($N347+$O347)&lt;=35,1.33*($N347+$O347)-0.013*POWER(($N347+$O347),2)-2.5,0.546*($N347+$O347)+9.7),1.21*($N347+$O347)-0.008*POWER(($N347+$O347),2)-VLOOKUP($G347,Ages!$A$12:$AJ$19,31,0)),"")</f>
        <v/>
      </c>
      <c r="Q347" s="23"/>
      <c r="R347" s="33"/>
      <c r="S347" s="33"/>
      <c r="T347" s="33"/>
      <c r="U347" s="33"/>
      <c r="V347" s="33"/>
      <c r="W347" s="23"/>
      <c r="X347" s="33"/>
      <c r="Y347" s="33"/>
      <c r="Z347" s="33"/>
    </row>
    <row r="348" spans="1:26" s="24" customFormat="1" x14ac:dyDescent="0.2">
      <c r="A348" s="23"/>
      <c r="B348" s="23"/>
      <c r="F348" s="23"/>
      <c r="H348" s="32"/>
      <c r="I348" s="32"/>
      <c r="J348" s="28" t="str">
        <f t="shared" si="5"/>
        <v xml:space="preserve"> </v>
      </c>
      <c r="K348" s="29"/>
      <c r="L348" s="29"/>
      <c r="M348" s="37" t="str">
        <f>IF($L348&gt;0,IF($F348="F",1.11*$L348+VLOOKUP($G348,Ages!$A$3:$AJ$10,32,0),1.35*$L348+VLOOKUP($G348,Ages!$A$12:$AJ$19,32,0)),"")</f>
        <v/>
      </c>
      <c r="N348" s="27"/>
      <c r="O348" s="27"/>
      <c r="P348" s="28" t="str">
        <f>IF(AND(N348&gt;0,O348&gt;0),IF($F348="F",IF(SUM($N348+$O348)&lt;=35,1.33*($N348+$O348)-0.013*POWER(($N348+$O348),2)-2.5,0.546*($N348+$O348)+9.7),1.21*($N348+$O348)-0.008*POWER(($N348+$O348),2)-VLOOKUP($G348,Ages!$A$12:$AJ$19,31,0)),"")</f>
        <v/>
      </c>
      <c r="Q348" s="23"/>
      <c r="R348" s="33"/>
      <c r="S348" s="33"/>
      <c r="T348" s="33"/>
      <c r="U348" s="33"/>
      <c r="V348" s="33"/>
      <c r="W348" s="23"/>
      <c r="X348" s="33"/>
      <c r="Y348" s="33"/>
      <c r="Z348" s="33"/>
    </row>
    <row r="349" spans="1:26" s="24" customFormat="1" x14ac:dyDescent="0.2">
      <c r="A349" s="23"/>
      <c r="B349" s="23"/>
      <c r="F349" s="23"/>
      <c r="H349" s="32"/>
      <c r="I349" s="32"/>
      <c r="J349" s="28" t="str">
        <f t="shared" si="5"/>
        <v xml:space="preserve"> </v>
      </c>
      <c r="K349" s="29"/>
      <c r="L349" s="29"/>
      <c r="M349" s="37" t="str">
        <f>IF($L349&gt;0,IF($F349="F",1.11*$L349+VLOOKUP($G349,Ages!$A$3:$AJ$10,32,0),1.35*$L349+VLOOKUP($G349,Ages!$A$12:$AJ$19,32,0)),"")</f>
        <v/>
      </c>
      <c r="N349" s="27"/>
      <c r="O349" s="27"/>
      <c r="P349" s="28" t="str">
        <f>IF(AND(N349&gt;0,O349&gt;0),IF($F349="F",IF(SUM($N349+$O349)&lt;=35,1.33*($N349+$O349)-0.013*POWER(($N349+$O349),2)-2.5,0.546*($N349+$O349)+9.7),1.21*($N349+$O349)-0.008*POWER(($N349+$O349),2)-VLOOKUP($G349,Ages!$A$12:$AJ$19,31,0)),"")</f>
        <v/>
      </c>
      <c r="Q349" s="23"/>
      <c r="R349" s="33"/>
      <c r="S349" s="33"/>
      <c r="T349" s="33"/>
      <c r="U349" s="33"/>
      <c r="V349" s="33"/>
      <c r="W349" s="23"/>
      <c r="X349" s="33"/>
      <c r="Y349" s="33"/>
      <c r="Z349" s="33"/>
    </row>
    <row r="350" spans="1:26" s="24" customFormat="1" x14ac:dyDescent="0.2">
      <c r="A350" s="23"/>
      <c r="B350" s="23"/>
      <c r="F350" s="23"/>
      <c r="H350" s="32"/>
      <c r="I350" s="32"/>
      <c r="J350" s="28" t="str">
        <f t="shared" si="5"/>
        <v xml:space="preserve"> </v>
      </c>
      <c r="K350" s="29"/>
      <c r="L350" s="29"/>
      <c r="M350" s="37" t="str">
        <f>IF($L350&gt;0,IF($F350="F",1.11*$L350+VLOOKUP($G350,Ages!$A$3:$AJ$10,32,0),1.35*$L350+VLOOKUP($G350,Ages!$A$12:$AJ$19,32,0)),"")</f>
        <v/>
      </c>
      <c r="N350" s="27"/>
      <c r="O350" s="27"/>
      <c r="P350" s="28" t="str">
        <f>IF(AND(N350&gt;0,O350&gt;0),IF($F350="F",IF(SUM($N350+$O350)&lt;=35,1.33*($N350+$O350)-0.013*POWER(($N350+$O350),2)-2.5,0.546*($N350+$O350)+9.7),1.21*($N350+$O350)-0.008*POWER(($N350+$O350),2)-VLOOKUP($G350,Ages!$A$12:$AJ$19,31,0)),"")</f>
        <v/>
      </c>
      <c r="Q350" s="23"/>
      <c r="R350" s="33"/>
      <c r="S350" s="33"/>
      <c r="T350" s="33"/>
      <c r="U350" s="33"/>
      <c r="V350" s="33"/>
      <c r="W350" s="23"/>
      <c r="X350" s="33"/>
      <c r="Y350" s="33"/>
      <c r="Z350" s="33"/>
    </row>
    <row r="351" spans="1:26" s="24" customFormat="1" x14ac:dyDescent="0.2">
      <c r="A351" s="23"/>
      <c r="B351" s="23"/>
      <c r="F351" s="23"/>
      <c r="H351" s="32"/>
      <c r="I351" s="32"/>
      <c r="J351" s="28" t="str">
        <f t="shared" si="5"/>
        <v xml:space="preserve"> </v>
      </c>
      <c r="K351" s="29"/>
      <c r="L351" s="29"/>
      <c r="M351" s="37" t="str">
        <f>IF($L351&gt;0,IF($F351="F",1.11*$L351+VLOOKUP($G351,Ages!$A$3:$AJ$10,32,0),1.35*$L351+VLOOKUP($G351,Ages!$A$12:$AJ$19,32,0)),"")</f>
        <v/>
      </c>
      <c r="N351" s="27"/>
      <c r="O351" s="27"/>
      <c r="P351" s="28" t="str">
        <f>IF(AND(N351&gt;0,O351&gt;0),IF($F351="F",IF(SUM($N351+$O351)&lt;=35,1.33*($N351+$O351)-0.013*POWER(($N351+$O351),2)-2.5,0.546*($N351+$O351)+9.7),1.21*($N351+$O351)-0.008*POWER(($N351+$O351),2)-VLOOKUP($G351,Ages!$A$12:$AJ$19,31,0)),"")</f>
        <v/>
      </c>
      <c r="Q351" s="23"/>
      <c r="R351" s="33"/>
      <c r="S351" s="33"/>
      <c r="T351" s="33"/>
      <c r="U351" s="33"/>
      <c r="V351" s="33"/>
      <c r="W351" s="23"/>
      <c r="X351" s="33"/>
      <c r="Y351" s="33"/>
      <c r="Z351" s="33"/>
    </row>
    <row r="352" spans="1:26" s="24" customFormat="1" x14ac:dyDescent="0.2">
      <c r="A352" s="23"/>
      <c r="B352" s="23"/>
      <c r="F352" s="23"/>
      <c r="H352" s="32"/>
      <c r="I352" s="32"/>
      <c r="J352" s="28" t="str">
        <f t="shared" si="5"/>
        <v xml:space="preserve"> </v>
      </c>
      <c r="K352" s="29"/>
      <c r="L352" s="29"/>
      <c r="M352" s="37" t="str">
        <f>IF($L352&gt;0,IF($F352="F",1.11*$L352+VLOOKUP($G352,Ages!$A$3:$AJ$10,32,0),1.35*$L352+VLOOKUP($G352,Ages!$A$12:$AJ$19,32,0)),"")</f>
        <v/>
      </c>
      <c r="N352" s="27"/>
      <c r="O352" s="27"/>
      <c r="P352" s="28" t="str">
        <f>IF(AND(N352&gt;0,O352&gt;0),IF($F352="F",IF(SUM($N352+$O352)&lt;=35,1.33*($N352+$O352)-0.013*POWER(($N352+$O352),2)-2.5,0.546*($N352+$O352)+9.7),1.21*($N352+$O352)-0.008*POWER(($N352+$O352),2)-VLOOKUP($G352,Ages!$A$12:$AJ$19,31,0)),"")</f>
        <v/>
      </c>
      <c r="Q352" s="23"/>
      <c r="R352" s="33"/>
      <c r="S352" s="33"/>
      <c r="T352" s="33"/>
      <c r="U352" s="33"/>
      <c r="V352" s="33"/>
      <c r="W352" s="23"/>
      <c r="X352" s="33"/>
      <c r="Y352" s="33"/>
      <c r="Z352" s="33"/>
    </row>
    <row r="353" spans="1:26" s="24" customFormat="1" x14ac:dyDescent="0.2">
      <c r="A353" s="23"/>
      <c r="B353" s="23"/>
      <c r="F353" s="23"/>
      <c r="H353" s="32"/>
      <c r="I353" s="32"/>
      <c r="J353" s="28" t="str">
        <f t="shared" si="5"/>
        <v xml:space="preserve"> </v>
      </c>
      <c r="K353" s="29"/>
      <c r="L353" s="29"/>
      <c r="M353" s="37" t="str">
        <f>IF($L353&gt;0,IF($F353="F",1.11*$L353+VLOOKUP($G353,Ages!$A$3:$AJ$10,32,0),1.35*$L353+VLOOKUP($G353,Ages!$A$12:$AJ$19,32,0)),"")</f>
        <v/>
      </c>
      <c r="N353" s="27"/>
      <c r="O353" s="27"/>
      <c r="P353" s="28" t="str">
        <f>IF(AND(N353&gt;0,O353&gt;0),IF($F353="F",IF(SUM($N353+$O353)&lt;=35,1.33*($N353+$O353)-0.013*POWER(($N353+$O353),2)-2.5,0.546*($N353+$O353)+9.7),1.21*($N353+$O353)-0.008*POWER(($N353+$O353),2)-VLOOKUP($G353,Ages!$A$12:$AJ$19,31,0)),"")</f>
        <v/>
      </c>
      <c r="Q353" s="23"/>
      <c r="R353" s="33"/>
      <c r="S353" s="33"/>
      <c r="T353" s="33"/>
      <c r="U353" s="33"/>
      <c r="V353" s="33"/>
      <c r="W353" s="23"/>
      <c r="X353" s="33"/>
      <c r="Y353" s="33"/>
      <c r="Z353" s="33"/>
    </row>
    <row r="354" spans="1:26" s="24" customFormat="1" x14ac:dyDescent="0.2">
      <c r="A354" s="23"/>
      <c r="B354" s="23"/>
      <c r="F354" s="23"/>
      <c r="H354" s="32"/>
      <c r="I354" s="32"/>
      <c r="J354" s="28" t="str">
        <f t="shared" si="5"/>
        <v xml:space="preserve"> </v>
      </c>
      <c r="K354" s="29"/>
      <c r="L354" s="29"/>
      <c r="M354" s="37" t="str">
        <f>IF($L354&gt;0,IF($F354="F",1.11*$L354+VLOOKUP($G354,Ages!$A$3:$AJ$10,32,0),1.35*$L354+VLOOKUP($G354,Ages!$A$12:$AJ$19,32,0)),"")</f>
        <v/>
      </c>
      <c r="N354" s="27"/>
      <c r="O354" s="27"/>
      <c r="P354" s="28" t="str">
        <f>IF(AND(N354&gt;0,O354&gt;0),IF($F354="F",IF(SUM($N354+$O354)&lt;=35,1.33*($N354+$O354)-0.013*POWER(($N354+$O354),2)-2.5,0.546*($N354+$O354)+9.7),1.21*($N354+$O354)-0.008*POWER(($N354+$O354),2)-VLOOKUP($G354,Ages!$A$12:$AJ$19,31,0)),"")</f>
        <v/>
      </c>
      <c r="Q354" s="23"/>
      <c r="R354" s="33"/>
      <c r="S354" s="33"/>
      <c r="T354" s="33"/>
      <c r="U354" s="33"/>
      <c r="V354" s="33"/>
      <c r="W354" s="23"/>
      <c r="X354" s="33"/>
      <c r="Y354" s="33"/>
      <c r="Z354" s="33"/>
    </row>
    <row r="355" spans="1:26" s="24" customFormat="1" x14ac:dyDescent="0.2">
      <c r="A355" s="23"/>
      <c r="B355" s="23"/>
      <c r="F355" s="23"/>
      <c r="H355" s="32"/>
      <c r="I355" s="32"/>
      <c r="J355" s="28" t="str">
        <f t="shared" si="5"/>
        <v xml:space="preserve"> </v>
      </c>
      <c r="K355" s="29"/>
      <c r="L355" s="29"/>
      <c r="M355" s="37" t="str">
        <f>IF($L355&gt;0,IF($F355="F",1.11*$L355+VLOOKUP($G355,Ages!$A$3:$AJ$10,32,0),1.35*$L355+VLOOKUP($G355,Ages!$A$12:$AJ$19,32,0)),"")</f>
        <v/>
      </c>
      <c r="N355" s="27"/>
      <c r="O355" s="27"/>
      <c r="P355" s="28" t="str">
        <f>IF(AND(N355&gt;0,O355&gt;0),IF($F355="F",IF(SUM($N355+$O355)&lt;=35,1.33*($N355+$O355)-0.013*POWER(($N355+$O355),2)-2.5,0.546*($N355+$O355)+9.7),1.21*($N355+$O355)-0.008*POWER(($N355+$O355),2)-VLOOKUP($G355,Ages!$A$12:$AJ$19,31,0)),"")</f>
        <v/>
      </c>
      <c r="Q355" s="23"/>
      <c r="R355" s="33"/>
      <c r="S355" s="33"/>
      <c r="T355" s="33"/>
      <c r="U355" s="33"/>
      <c r="V355" s="33"/>
      <c r="W355" s="23"/>
      <c r="X355" s="33"/>
      <c r="Y355" s="33"/>
      <c r="Z355" s="33"/>
    </row>
    <row r="356" spans="1:26" s="24" customFormat="1" x14ac:dyDescent="0.2">
      <c r="A356" s="23"/>
      <c r="B356" s="23"/>
      <c r="F356" s="23"/>
      <c r="H356" s="32"/>
      <c r="I356" s="32"/>
      <c r="J356" s="28" t="str">
        <f t="shared" si="5"/>
        <v xml:space="preserve"> </v>
      </c>
      <c r="K356" s="29"/>
      <c r="L356" s="29"/>
      <c r="M356" s="37" t="str">
        <f>IF($L356&gt;0,IF($F356="F",1.11*$L356+VLOOKUP($G356,Ages!$A$3:$AJ$10,32,0),1.35*$L356+VLOOKUP($G356,Ages!$A$12:$AJ$19,32,0)),"")</f>
        <v/>
      </c>
      <c r="N356" s="27"/>
      <c r="O356" s="27"/>
      <c r="P356" s="28" t="str">
        <f>IF(AND(N356&gt;0,O356&gt;0),IF($F356="F",IF(SUM($N356+$O356)&lt;=35,1.33*($N356+$O356)-0.013*POWER(($N356+$O356),2)-2.5,0.546*($N356+$O356)+9.7),1.21*($N356+$O356)-0.008*POWER(($N356+$O356),2)-VLOOKUP($G356,Ages!$A$12:$AJ$19,31,0)),"")</f>
        <v/>
      </c>
      <c r="Q356" s="23"/>
      <c r="R356" s="33"/>
      <c r="S356" s="33"/>
      <c r="T356" s="33"/>
      <c r="U356" s="33"/>
      <c r="V356" s="33"/>
      <c r="W356" s="23"/>
      <c r="X356" s="33"/>
      <c r="Y356" s="33"/>
      <c r="Z356" s="33"/>
    </row>
    <row r="357" spans="1:26" s="24" customFormat="1" x14ac:dyDescent="0.2">
      <c r="A357" s="23"/>
      <c r="B357" s="23"/>
      <c r="F357" s="23"/>
      <c r="H357" s="32"/>
      <c r="I357" s="32"/>
      <c r="J357" s="28" t="str">
        <f t="shared" si="5"/>
        <v xml:space="preserve"> </v>
      </c>
      <c r="K357" s="29"/>
      <c r="L357" s="29"/>
      <c r="M357" s="37" t="str">
        <f>IF($L357&gt;0,IF($F357="F",1.11*$L357+VLOOKUP($G357,Ages!$A$3:$AJ$10,32,0),1.35*$L357+VLOOKUP($G357,Ages!$A$12:$AJ$19,32,0)),"")</f>
        <v/>
      </c>
      <c r="N357" s="27"/>
      <c r="O357" s="27"/>
      <c r="P357" s="28" t="str">
        <f>IF(AND(N357&gt;0,O357&gt;0),IF($F357="F",IF(SUM($N357+$O357)&lt;=35,1.33*($N357+$O357)-0.013*POWER(($N357+$O357),2)-2.5,0.546*($N357+$O357)+9.7),1.21*($N357+$O357)-0.008*POWER(($N357+$O357),2)-VLOOKUP($G357,Ages!$A$12:$AJ$19,31,0)),"")</f>
        <v/>
      </c>
      <c r="Q357" s="23"/>
      <c r="R357" s="33"/>
      <c r="S357" s="33"/>
      <c r="T357" s="33"/>
      <c r="U357" s="33"/>
      <c r="V357" s="33"/>
      <c r="W357" s="23"/>
      <c r="X357" s="33"/>
      <c r="Y357" s="33"/>
      <c r="Z357" s="33"/>
    </row>
    <row r="358" spans="1:26" s="24" customFormat="1" x14ac:dyDescent="0.2">
      <c r="A358" s="23"/>
      <c r="B358" s="23"/>
      <c r="F358" s="23"/>
      <c r="H358" s="32"/>
      <c r="I358" s="32"/>
      <c r="J358" s="28" t="str">
        <f t="shared" si="5"/>
        <v xml:space="preserve"> </v>
      </c>
      <c r="K358" s="29"/>
      <c r="L358" s="29"/>
      <c r="M358" s="37" t="str">
        <f>IF($L358&gt;0,IF($F358="F",1.11*$L358+VLOOKUP($G358,Ages!$A$3:$AJ$10,32,0),1.35*$L358+VLOOKUP($G358,Ages!$A$12:$AJ$19,32,0)),"")</f>
        <v/>
      </c>
      <c r="N358" s="27"/>
      <c r="O358" s="27"/>
      <c r="P358" s="28" t="str">
        <f>IF(AND(N358&gt;0,O358&gt;0),IF($F358="F",IF(SUM($N358+$O358)&lt;=35,1.33*($N358+$O358)-0.013*POWER(($N358+$O358),2)-2.5,0.546*($N358+$O358)+9.7),1.21*($N358+$O358)-0.008*POWER(($N358+$O358),2)-VLOOKUP($G358,Ages!$A$12:$AJ$19,31,0)),"")</f>
        <v/>
      </c>
      <c r="Q358" s="23"/>
      <c r="R358" s="33"/>
      <c r="S358" s="33"/>
      <c r="T358" s="33"/>
      <c r="U358" s="33"/>
      <c r="V358" s="33"/>
      <c r="W358" s="23"/>
      <c r="X358" s="33"/>
      <c r="Y358" s="33"/>
      <c r="Z358" s="33"/>
    </row>
    <row r="359" spans="1:26" s="24" customFormat="1" x14ac:dyDescent="0.2">
      <c r="A359" s="23"/>
      <c r="B359" s="23"/>
      <c r="F359" s="23"/>
      <c r="H359" s="32"/>
      <c r="I359" s="32"/>
      <c r="J359" s="28" t="str">
        <f t="shared" si="5"/>
        <v xml:space="preserve"> </v>
      </c>
      <c r="K359" s="29"/>
      <c r="L359" s="29"/>
      <c r="M359" s="37" t="str">
        <f>IF($L359&gt;0,IF($F359="F",1.11*$L359+VLOOKUP($G359,Ages!$A$3:$AJ$10,32,0),1.35*$L359+VLOOKUP($G359,Ages!$A$12:$AJ$19,32,0)),"")</f>
        <v/>
      </c>
      <c r="N359" s="27"/>
      <c r="O359" s="27"/>
      <c r="P359" s="28" t="str">
        <f>IF(AND(N359&gt;0,O359&gt;0),IF($F359="F",IF(SUM($N359+$O359)&lt;=35,1.33*($N359+$O359)-0.013*POWER(($N359+$O359),2)-2.5,0.546*($N359+$O359)+9.7),1.21*($N359+$O359)-0.008*POWER(($N359+$O359),2)-VLOOKUP($G359,Ages!$A$12:$AJ$19,31,0)),"")</f>
        <v/>
      </c>
      <c r="Q359" s="23"/>
      <c r="R359" s="33"/>
      <c r="S359" s="33"/>
      <c r="T359" s="33"/>
      <c r="U359" s="33"/>
      <c r="V359" s="33"/>
      <c r="W359" s="23"/>
      <c r="X359" s="33"/>
      <c r="Y359" s="33"/>
      <c r="Z359" s="33"/>
    </row>
    <row r="360" spans="1:26" s="24" customFormat="1" x14ac:dyDescent="0.2">
      <c r="A360" s="23"/>
      <c r="B360" s="23"/>
      <c r="F360" s="23"/>
      <c r="H360" s="32"/>
      <c r="I360" s="32"/>
      <c r="J360" s="28" t="str">
        <f t="shared" si="5"/>
        <v xml:space="preserve"> </v>
      </c>
      <c r="K360" s="29"/>
      <c r="L360" s="29"/>
      <c r="M360" s="37" t="str">
        <f>IF($L360&gt;0,IF($F360="F",1.11*$L360+VLOOKUP($G360,Ages!$A$3:$AJ$10,32,0),1.35*$L360+VLOOKUP($G360,Ages!$A$12:$AJ$19,32,0)),"")</f>
        <v/>
      </c>
      <c r="N360" s="27"/>
      <c r="O360" s="27"/>
      <c r="P360" s="28" t="str">
        <f>IF(AND(N360&gt;0,O360&gt;0),IF($F360="F",IF(SUM($N360+$O360)&lt;=35,1.33*($N360+$O360)-0.013*POWER(($N360+$O360),2)-2.5,0.546*($N360+$O360)+9.7),1.21*($N360+$O360)-0.008*POWER(($N360+$O360),2)-VLOOKUP($G360,Ages!$A$12:$AJ$19,31,0)),"")</f>
        <v/>
      </c>
      <c r="Q360" s="23"/>
      <c r="R360" s="33"/>
      <c r="S360" s="33"/>
      <c r="T360" s="33"/>
      <c r="U360" s="33"/>
      <c r="V360" s="33"/>
      <c r="W360" s="23"/>
      <c r="X360" s="33"/>
      <c r="Y360" s="33"/>
      <c r="Z360" s="33"/>
    </row>
    <row r="361" spans="1:26" s="24" customFormat="1" x14ac:dyDescent="0.2">
      <c r="A361" s="23"/>
      <c r="B361" s="23"/>
      <c r="F361" s="23"/>
      <c r="H361" s="32"/>
      <c r="I361" s="32"/>
      <c r="J361" s="28" t="str">
        <f t="shared" si="5"/>
        <v xml:space="preserve"> </v>
      </c>
      <c r="K361" s="29"/>
      <c r="L361" s="29"/>
      <c r="M361" s="37" t="str">
        <f>IF($L361&gt;0,IF($F361="F",1.11*$L361+VLOOKUP($G361,Ages!$A$3:$AJ$10,32,0),1.35*$L361+VLOOKUP($G361,Ages!$A$12:$AJ$19,32,0)),"")</f>
        <v/>
      </c>
      <c r="N361" s="27"/>
      <c r="O361" s="27"/>
      <c r="P361" s="28" t="str">
        <f>IF(AND(N361&gt;0,O361&gt;0),IF($F361="F",IF(SUM($N361+$O361)&lt;=35,1.33*($N361+$O361)-0.013*POWER(($N361+$O361),2)-2.5,0.546*($N361+$O361)+9.7),1.21*($N361+$O361)-0.008*POWER(($N361+$O361),2)-VLOOKUP($G361,Ages!$A$12:$AJ$19,31,0)),"")</f>
        <v/>
      </c>
      <c r="Q361" s="23"/>
      <c r="R361" s="33"/>
      <c r="S361" s="33"/>
      <c r="T361" s="33"/>
      <c r="U361" s="33"/>
      <c r="V361" s="33"/>
      <c r="W361" s="23"/>
      <c r="X361" s="33"/>
      <c r="Y361" s="33"/>
      <c r="Z361" s="33"/>
    </row>
    <row r="362" spans="1:26" s="24" customFormat="1" x14ac:dyDescent="0.2">
      <c r="A362" s="23"/>
      <c r="B362" s="23"/>
      <c r="F362" s="23"/>
      <c r="H362" s="32"/>
      <c r="I362" s="32"/>
      <c r="J362" s="28" t="str">
        <f t="shared" si="5"/>
        <v xml:space="preserve"> </v>
      </c>
      <c r="K362" s="29"/>
      <c r="L362" s="29"/>
      <c r="M362" s="37" t="str">
        <f>IF($L362&gt;0,IF($F362="F",1.11*$L362+VLOOKUP($G362,Ages!$A$3:$AJ$10,32,0),1.35*$L362+VLOOKUP($G362,Ages!$A$12:$AJ$19,32,0)),"")</f>
        <v/>
      </c>
      <c r="N362" s="27"/>
      <c r="O362" s="27"/>
      <c r="P362" s="28" t="str">
        <f>IF(AND(N362&gt;0,O362&gt;0),IF($F362="F",IF(SUM($N362+$O362)&lt;=35,1.33*($N362+$O362)-0.013*POWER(($N362+$O362),2)-2.5,0.546*($N362+$O362)+9.7),1.21*($N362+$O362)-0.008*POWER(($N362+$O362),2)-VLOOKUP($G362,Ages!$A$12:$AJ$19,31,0)),"")</f>
        <v/>
      </c>
      <c r="Q362" s="23"/>
      <c r="R362" s="33"/>
      <c r="S362" s="33"/>
      <c r="T362" s="33"/>
      <c r="U362" s="33"/>
      <c r="V362" s="33"/>
      <c r="W362" s="23"/>
      <c r="X362" s="33"/>
      <c r="Y362" s="33"/>
      <c r="Z362" s="33"/>
    </row>
    <row r="363" spans="1:26" s="24" customFormat="1" x14ac:dyDescent="0.2">
      <c r="A363" s="23"/>
      <c r="B363" s="23"/>
      <c r="F363" s="23"/>
      <c r="H363" s="32"/>
      <c r="I363" s="32"/>
      <c r="J363" s="28" t="str">
        <f t="shared" si="5"/>
        <v xml:space="preserve"> </v>
      </c>
      <c r="K363" s="29"/>
      <c r="L363" s="29"/>
      <c r="M363" s="37" t="str">
        <f>IF($L363&gt;0,IF($F363="F",1.11*$L363+VLOOKUP($G363,Ages!$A$3:$AJ$10,32,0),1.35*$L363+VLOOKUP($G363,Ages!$A$12:$AJ$19,32,0)),"")</f>
        <v/>
      </c>
      <c r="N363" s="27"/>
      <c r="O363" s="27"/>
      <c r="P363" s="28" t="str">
        <f>IF(AND(N363&gt;0,O363&gt;0),IF($F363="F",IF(SUM($N363+$O363)&lt;=35,1.33*($N363+$O363)-0.013*POWER(($N363+$O363),2)-2.5,0.546*($N363+$O363)+9.7),1.21*($N363+$O363)-0.008*POWER(($N363+$O363),2)-VLOOKUP($G363,Ages!$A$12:$AJ$19,31,0)),"")</f>
        <v/>
      </c>
      <c r="Q363" s="23"/>
      <c r="R363" s="33"/>
      <c r="S363" s="33"/>
      <c r="T363" s="33"/>
      <c r="U363" s="33"/>
      <c r="V363" s="33"/>
      <c r="W363" s="23"/>
      <c r="X363" s="33"/>
      <c r="Y363" s="33"/>
      <c r="Z363" s="33"/>
    </row>
    <row r="364" spans="1:26" s="24" customFormat="1" x14ac:dyDescent="0.2">
      <c r="A364" s="23"/>
      <c r="B364" s="23"/>
      <c r="F364" s="23"/>
      <c r="H364" s="32"/>
      <c r="I364" s="32"/>
      <c r="J364" s="28" t="str">
        <f t="shared" si="5"/>
        <v xml:space="preserve"> </v>
      </c>
      <c r="K364" s="29"/>
      <c r="L364" s="29"/>
      <c r="M364" s="37" t="str">
        <f>IF($L364&gt;0,IF($F364="F",1.11*$L364+VLOOKUP($G364,Ages!$A$3:$AJ$10,32,0),1.35*$L364+VLOOKUP($G364,Ages!$A$12:$AJ$19,32,0)),"")</f>
        <v/>
      </c>
      <c r="N364" s="27"/>
      <c r="O364" s="27"/>
      <c r="P364" s="28" t="str">
        <f>IF(AND(N364&gt;0,O364&gt;0),IF($F364="F",IF(SUM($N364+$O364)&lt;=35,1.33*($N364+$O364)-0.013*POWER(($N364+$O364),2)-2.5,0.546*($N364+$O364)+9.7),1.21*($N364+$O364)-0.008*POWER(($N364+$O364),2)-VLOOKUP($G364,Ages!$A$12:$AJ$19,31,0)),"")</f>
        <v/>
      </c>
      <c r="Q364" s="23"/>
      <c r="R364" s="33"/>
      <c r="S364" s="33"/>
      <c r="T364" s="33"/>
      <c r="U364" s="33"/>
      <c r="V364" s="33"/>
      <c r="W364" s="23"/>
      <c r="X364" s="33"/>
      <c r="Y364" s="33"/>
      <c r="Z364" s="33"/>
    </row>
    <row r="365" spans="1:26" s="24" customFormat="1" x14ac:dyDescent="0.2">
      <c r="A365" s="23"/>
      <c r="B365" s="23"/>
      <c r="F365" s="23"/>
      <c r="H365" s="32"/>
      <c r="I365" s="32"/>
      <c r="J365" s="28" t="str">
        <f t="shared" si="5"/>
        <v xml:space="preserve"> </v>
      </c>
      <c r="K365" s="29"/>
      <c r="L365" s="29"/>
      <c r="M365" s="37" t="str">
        <f>IF($L365&gt;0,IF($F365="F",1.11*$L365+VLOOKUP($G365,Ages!$A$3:$AJ$10,32,0),1.35*$L365+VLOOKUP($G365,Ages!$A$12:$AJ$19,32,0)),"")</f>
        <v/>
      </c>
      <c r="N365" s="27"/>
      <c r="O365" s="27"/>
      <c r="P365" s="28" t="str">
        <f>IF(AND(N365&gt;0,O365&gt;0),IF($F365="F",IF(SUM($N365+$O365)&lt;=35,1.33*($N365+$O365)-0.013*POWER(($N365+$O365),2)-2.5,0.546*($N365+$O365)+9.7),1.21*($N365+$O365)-0.008*POWER(($N365+$O365),2)-VLOOKUP($G365,Ages!$A$12:$AJ$19,31,0)),"")</f>
        <v/>
      </c>
      <c r="Q365" s="23"/>
      <c r="R365" s="33"/>
      <c r="S365" s="33"/>
      <c r="T365" s="33"/>
      <c r="U365" s="33"/>
      <c r="V365" s="33"/>
      <c r="W365" s="23"/>
      <c r="X365" s="33"/>
      <c r="Y365" s="33"/>
      <c r="Z365" s="33"/>
    </row>
    <row r="366" spans="1:26" s="24" customFormat="1" x14ac:dyDescent="0.2">
      <c r="A366" s="23"/>
      <c r="B366" s="23"/>
      <c r="F366" s="23"/>
      <c r="H366" s="32"/>
      <c r="I366" s="32"/>
      <c r="J366" s="28" t="str">
        <f t="shared" si="5"/>
        <v xml:space="preserve"> </v>
      </c>
      <c r="K366" s="29"/>
      <c r="L366" s="29"/>
      <c r="M366" s="37" t="str">
        <f>IF($L366&gt;0,IF($F366="F",1.11*$L366+VLOOKUP($G366,Ages!$A$3:$AJ$10,32,0),1.35*$L366+VLOOKUP($G366,Ages!$A$12:$AJ$19,32,0)),"")</f>
        <v/>
      </c>
      <c r="N366" s="27"/>
      <c r="O366" s="27"/>
      <c r="P366" s="28" t="str">
        <f>IF(AND(N366&gt;0,O366&gt;0),IF($F366="F",IF(SUM($N366+$O366)&lt;=35,1.33*($N366+$O366)-0.013*POWER(($N366+$O366),2)-2.5,0.546*($N366+$O366)+9.7),1.21*($N366+$O366)-0.008*POWER(($N366+$O366),2)-VLOOKUP($G366,Ages!$A$12:$AJ$19,31,0)),"")</f>
        <v/>
      </c>
      <c r="Q366" s="23"/>
      <c r="R366" s="33"/>
      <c r="S366" s="33"/>
      <c r="T366" s="33"/>
      <c r="U366" s="33"/>
      <c r="V366" s="33"/>
      <c r="W366" s="23"/>
      <c r="X366" s="33"/>
      <c r="Y366" s="33"/>
      <c r="Z366" s="33"/>
    </row>
    <row r="367" spans="1:26" s="24" customFormat="1" x14ac:dyDescent="0.2">
      <c r="A367" s="23"/>
      <c r="B367" s="23"/>
      <c r="F367" s="23"/>
      <c r="H367" s="32"/>
      <c r="I367" s="32"/>
      <c r="J367" s="28" t="str">
        <f t="shared" si="5"/>
        <v xml:space="preserve"> </v>
      </c>
      <c r="K367" s="29"/>
      <c r="L367" s="29"/>
      <c r="M367" s="37" t="str">
        <f>IF($L367&gt;0,IF($F367="F",1.11*$L367+VLOOKUP($G367,Ages!$A$3:$AJ$10,32,0),1.35*$L367+VLOOKUP($G367,Ages!$A$12:$AJ$19,32,0)),"")</f>
        <v/>
      </c>
      <c r="N367" s="27"/>
      <c r="O367" s="27"/>
      <c r="P367" s="28" t="str">
        <f>IF(AND(N367&gt;0,O367&gt;0),IF($F367="F",IF(SUM($N367+$O367)&lt;=35,1.33*($N367+$O367)-0.013*POWER(($N367+$O367),2)-2.5,0.546*($N367+$O367)+9.7),1.21*($N367+$O367)-0.008*POWER(($N367+$O367),2)-VLOOKUP($G367,Ages!$A$12:$AJ$19,31,0)),"")</f>
        <v/>
      </c>
      <c r="Q367" s="23"/>
      <c r="R367" s="33"/>
      <c r="S367" s="33"/>
      <c r="T367" s="33"/>
      <c r="U367" s="33"/>
      <c r="V367" s="33"/>
      <c r="W367" s="23"/>
      <c r="X367" s="33"/>
      <c r="Y367" s="33"/>
      <c r="Z367" s="33"/>
    </row>
    <row r="368" spans="1:26" s="24" customFormat="1" x14ac:dyDescent="0.2">
      <c r="A368" s="23"/>
      <c r="B368" s="23"/>
      <c r="F368" s="23"/>
      <c r="H368" s="32"/>
      <c r="I368" s="32"/>
      <c r="J368" s="28" t="str">
        <f t="shared" si="5"/>
        <v xml:space="preserve"> </v>
      </c>
      <c r="K368" s="29"/>
      <c r="L368" s="29"/>
      <c r="M368" s="37" t="str">
        <f>IF($L368&gt;0,IF($F368="F",1.11*$L368+VLOOKUP($G368,Ages!$A$3:$AJ$10,32,0),1.35*$L368+VLOOKUP($G368,Ages!$A$12:$AJ$19,32,0)),"")</f>
        <v/>
      </c>
      <c r="N368" s="27"/>
      <c r="O368" s="27"/>
      <c r="P368" s="28" t="str">
        <f>IF(AND(N368&gt;0,O368&gt;0),IF($F368="F",IF(SUM($N368+$O368)&lt;=35,1.33*($N368+$O368)-0.013*POWER(($N368+$O368),2)-2.5,0.546*($N368+$O368)+9.7),1.21*($N368+$O368)-0.008*POWER(($N368+$O368),2)-VLOOKUP($G368,Ages!$A$12:$AJ$19,31,0)),"")</f>
        <v/>
      </c>
      <c r="Q368" s="23"/>
      <c r="R368" s="33"/>
      <c r="S368" s="33"/>
      <c r="T368" s="33"/>
      <c r="U368" s="33"/>
      <c r="V368" s="33"/>
      <c r="W368" s="23"/>
      <c r="X368" s="33"/>
      <c r="Y368" s="33"/>
      <c r="Z368" s="33"/>
    </row>
    <row r="369" spans="1:26" s="24" customFormat="1" x14ac:dyDescent="0.2">
      <c r="A369" s="23"/>
      <c r="B369" s="23"/>
      <c r="F369" s="23"/>
      <c r="H369" s="32"/>
      <c r="I369" s="32"/>
      <c r="J369" s="28" t="str">
        <f t="shared" si="5"/>
        <v xml:space="preserve"> </v>
      </c>
      <c r="K369" s="29"/>
      <c r="L369" s="29"/>
      <c r="M369" s="37" t="str">
        <f>IF($L369&gt;0,IF($F369="F",1.11*$L369+VLOOKUP($G369,Ages!$A$3:$AJ$10,32,0),1.35*$L369+VLOOKUP($G369,Ages!$A$12:$AJ$19,32,0)),"")</f>
        <v/>
      </c>
      <c r="N369" s="27"/>
      <c r="O369" s="27"/>
      <c r="P369" s="28" t="str">
        <f>IF(AND(N369&gt;0,O369&gt;0),IF($F369="F",IF(SUM($N369+$O369)&lt;=35,1.33*($N369+$O369)-0.013*POWER(($N369+$O369),2)-2.5,0.546*($N369+$O369)+9.7),1.21*($N369+$O369)-0.008*POWER(($N369+$O369),2)-VLOOKUP($G369,Ages!$A$12:$AJ$19,31,0)),"")</f>
        <v/>
      </c>
      <c r="Q369" s="23"/>
      <c r="R369" s="33"/>
      <c r="S369" s="33"/>
      <c r="T369" s="33"/>
      <c r="U369" s="33"/>
      <c r="V369" s="33"/>
      <c r="W369" s="23"/>
      <c r="X369" s="33"/>
      <c r="Y369" s="33"/>
      <c r="Z369" s="33"/>
    </row>
    <row r="370" spans="1:26" s="24" customFormat="1" x14ac:dyDescent="0.2">
      <c r="A370" s="23"/>
      <c r="B370" s="23"/>
      <c r="F370" s="23"/>
      <c r="H370" s="32"/>
      <c r="I370" s="32"/>
      <c r="J370" s="28" t="str">
        <f t="shared" si="5"/>
        <v xml:space="preserve"> </v>
      </c>
      <c r="K370" s="29"/>
      <c r="L370" s="29"/>
      <c r="M370" s="37" t="str">
        <f>IF($L370&gt;0,IF($F370="F",1.11*$L370+VLOOKUP($G370,Ages!$A$3:$AJ$10,32,0),1.35*$L370+VLOOKUP($G370,Ages!$A$12:$AJ$19,32,0)),"")</f>
        <v/>
      </c>
      <c r="N370" s="27"/>
      <c r="O370" s="27"/>
      <c r="P370" s="28" t="str">
        <f>IF(AND(N370&gt;0,O370&gt;0),IF($F370="F",IF(SUM($N370+$O370)&lt;=35,1.33*($N370+$O370)-0.013*POWER(($N370+$O370),2)-2.5,0.546*($N370+$O370)+9.7),1.21*($N370+$O370)-0.008*POWER(($N370+$O370),2)-VLOOKUP($G370,Ages!$A$12:$AJ$19,31,0)),"")</f>
        <v/>
      </c>
      <c r="Q370" s="23"/>
      <c r="R370" s="33"/>
      <c r="S370" s="33"/>
      <c r="T370" s="33"/>
      <c r="U370" s="33"/>
      <c r="V370" s="33"/>
      <c r="W370" s="23"/>
      <c r="X370" s="33"/>
      <c r="Y370" s="33"/>
      <c r="Z370" s="33"/>
    </row>
    <row r="371" spans="1:26" s="24" customFormat="1" x14ac:dyDescent="0.2">
      <c r="A371" s="23"/>
      <c r="B371" s="23"/>
      <c r="F371" s="23"/>
      <c r="H371" s="32"/>
      <c r="I371" s="32"/>
      <c r="J371" s="28" t="str">
        <f t="shared" si="5"/>
        <v xml:space="preserve"> </v>
      </c>
      <c r="K371" s="29"/>
      <c r="L371" s="29"/>
      <c r="M371" s="37" t="str">
        <f>IF($L371&gt;0,IF($F371="F",1.11*$L371+VLOOKUP($G371,Ages!$A$3:$AJ$10,32,0),1.35*$L371+VLOOKUP($G371,Ages!$A$12:$AJ$19,32,0)),"")</f>
        <v/>
      </c>
      <c r="N371" s="27"/>
      <c r="O371" s="27"/>
      <c r="P371" s="28" t="str">
        <f>IF(AND(N371&gt;0,O371&gt;0),IF($F371="F",IF(SUM($N371+$O371)&lt;=35,1.33*($N371+$O371)-0.013*POWER(($N371+$O371),2)-2.5,0.546*($N371+$O371)+9.7),1.21*($N371+$O371)-0.008*POWER(($N371+$O371),2)-VLOOKUP($G371,Ages!$A$12:$AJ$19,31,0)),"")</f>
        <v/>
      </c>
      <c r="Q371" s="23"/>
      <c r="R371" s="33"/>
      <c r="S371" s="33"/>
      <c r="T371" s="33"/>
      <c r="U371" s="33"/>
      <c r="V371" s="33"/>
      <c r="W371" s="23"/>
      <c r="X371" s="33"/>
      <c r="Y371" s="33"/>
      <c r="Z371" s="33"/>
    </row>
    <row r="372" spans="1:26" s="24" customFormat="1" x14ac:dyDescent="0.2">
      <c r="A372" s="23"/>
      <c r="B372" s="23"/>
      <c r="F372" s="23"/>
      <c r="H372" s="32"/>
      <c r="I372" s="32"/>
      <c r="J372" s="28" t="str">
        <f t="shared" si="5"/>
        <v xml:space="preserve"> </v>
      </c>
      <c r="K372" s="29"/>
      <c r="L372" s="29"/>
      <c r="M372" s="37" t="str">
        <f>IF($L372&gt;0,IF($F372="F",1.11*$L372+VLOOKUP($G372,Ages!$A$3:$AJ$10,32,0),1.35*$L372+VLOOKUP($G372,Ages!$A$12:$AJ$19,32,0)),"")</f>
        <v/>
      </c>
      <c r="N372" s="27"/>
      <c r="O372" s="27"/>
      <c r="P372" s="28" t="str">
        <f>IF(AND(N372&gt;0,O372&gt;0),IF($F372="F",IF(SUM($N372+$O372)&lt;=35,1.33*($N372+$O372)-0.013*POWER(($N372+$O372),2)-2.5,0.546*($N372+$O372)+9.7),1.21*($N372+$O372)-0.008*POWER(($N372+$O372),2)-VLOOKUP($G372,Ages!$A$12:$AJ$19,31,0)),"")</f>
        <v/>
      </c>
      <c r="Q372" s="23"/>
      <c r="R372" s="33"/>
      <c r="S372" s="33"/>
      <c r="T372" s="33"/>
      <c r="U372" s="33"/>
      <c r="V372" s="33"/>
      <c r="W372" s="23"/>
      <c r="X372" s="33"/>
      <c r="Y372" s="33"/>
      <c r="Z372" s="33"/>
    </row>
    <row r="373" spans="1:26" s="24" customFormat="1" x14ac:dyDescent="0.2">
      <c r="A373" s="23"/>
      <c r="B373" s="23"/>
      <c r="F373" s="23"/>
      <c r="H373" s="32"/>
      <c r="I373" s="32"/>
      <c r="J373" s="28" t="str">
        <f t="shared" si="5"/>
        <v xml:space="preserve"> </v>
      </c>
      <c r="K373" s="29"/>
      <c r="L373" s="29"/>
      <c r="M373" s="37" t="str">
        <f>IF($L373&gt;0,IF($F373="F",1.11*$L373+VLOOKUP($G373,Ages!$A$3:$AJ$10,32,0),1.35*$L373+VLOOKUP($G373,Ages!$A$12:$AJ$19,32,0)),"")</f>
        <v/>
      </c>
      <c r="N373" s="27"/>
      <c r="O373" s="27"/>
      <c r="P373" s="28" t="str">
        <f>IF(AND(N373&gt;0,O373&gt;0),IF($F373="F",IF(SUM($N373+$O373)&lt;=35,1.33*($N373+$O373)-0.013*POWER(($N373+$O373),2)-2.5,0.546*($N373+$O373)+9.7),1.21*($N373+$O373)-0.008*POWER(($N373+$O373),2)-VLOOKUP($G373,Ages!$A$12:$AJ$19,31,0)),"")</f>
        <v/>
      </c>
      <c r="Q373" s="23"/>
      <c r="R373" s="33"/>
      <c r="S373" s="33"/>
      <c r="T373" s="33"/>
      <c r="U373" s="33"/>
      <c r="V373" s="33"/>
      <c r="W373" s="23"/>
      <c r="X373" s="33"/>
      <c r="Y373" s="33"/>
      <c r="Z373" s="33"/>
    </row>
    <row r="374" spans="1:26" s="24" customFormat="1" x14ac:dyDescent="0.2">
      <c r="A374" s="23"/>
      <c r="B374" s="23"/>
      <c r="F374" s="23"/>
      <c r="H374" s="32"/>
      <c r="I374" s="32"/>
      <c r="J374" s="28" t="str">
        <f t="shared" si="5"/>
        <v xml:space="preserve"> </v>
      </c>
      <c r="K374" s="29"/>
      <c r="L374" s="29"/>
      <c r="M374" s="37" t="str">
        <f>IF($L374&gt;0,IF($F374="F",1.11*$L374+VLOOKUP($G374,Ages!$A$3:$AJ$10,32,0),1.35*$L374+VLOOKUP($G374,Ages!$A$12:$AJ$19,32,0)),"")</f>
        <v/>
      </c>
      <c r="N374" s="27"/>
      <c r="O374" s="27"/>
      <c r="P374" s="28" t="str">
        <f>IF(AND(N374&gt;0,O374&gt;0),IF($F374="F",IF(SUM($N374+$O374)&lt;=35,1.33*($N374+$O374)-0.013*POWER(($N374+$O374),2)-2.5,0.546*($N374+$O374)+9.7),1.21*($N374+$O374)-0.008*POWER(($N374+$O374),2)-VLOOKUP($G374,Ages!$A$12:$AJ$19,31,0)),"")</f>
        <v/>
      </c>
      <c r="Q374" s="23"/>
      <c r="R374" s="33"/>
      <c r="S374" s="33"/>
      <c r="T374" s="33"/>
      <c r="U374" s="33"/>
      <c r="V374" s="33"/>
      <c r="W374" s="23"/>
      <c r="X374" s="33"/>
      <c r="Y374" s="33"/>
      <c r="Z374" s="33"/>
    </row>
    <row r="375" spans="1:26" s="24" customFormat="1" x14ac:dyDescent="0.2">
      <c r="A375" s="23"/>
      <c r="B375" s="23"/>
      <c r="F375" s="23"/>
      <c r="H375" s="32"/>
      <c r="I375" s="32"/>
      <c r="J375" s="28" t="str">
        <f t="shared" si="5"/>
        <v xml:space="preserve"> </v>
      </c>
      <c r="K375" s="29"/>
      <c r="L375" s="29"/>
      <c r="M375" s="37" t="str">
        <f>IF($L375&gt;0,IF($F375="F",1.11*$L375+VLOOKUP($G375,Ages!$A$3:$AJ$10,32,0),1.35*$L375+VLOOKUP($G375,Ages!$A$12:$AJ$19,32,0)),"")</f>
        <v/>
      </c>
      <c r="N375" s="27"/>
      <c r="O375" s="27"/>
      <c r="P375" s="28" t="str">
        <f>IF(AND(N375&gt;0,O375&gt;0),IF($F375="F",IF(SUM($N375+$O375)&lt;=35,1.33*($N375+$O375)-0.013*POWER(($N375+$O375),2)-2.5,0.546*($N375+$O375)+9.7),1.21*($N375+$O375)-0.008*POWER(($N375+$O375),2)-VLOOKUP($G375,Ages!$A$12:$AJ$19,31,0)),"")</f>
        <v/>
      </c>
      <c r="Q375" s="23"/>
      <c r="R375" s="33"/>
      <c r="S375" s="33"/>
      <c r="T375" s="33"/>
      <c r="U375" s="33"/>
      <c r="V375" s="33"/>
      <c r="W375" s="23"/>
      <c r="X375" s="33"/>
      <c r="Y375" s="33"/>
      <c r="Z375" s="33"/>
    </row>
    <row r="376" spans="1:26" s="24" customFormat="1" x14ac:dyDescent="0.2">
      <c r="A376" s="23"/>
      <c r="B376" s="23"/>
      <c r="F376" s="23"/>
      <c r="H376" s="32"/>
      <c r="I376" s="32"/>
      <c r="J376" s="28" t="str">
        <f t="shared" si="5"/>
        <v xml:space="preserve"> </v>
      </c>
      <c r="K376" s="29"/>
      <c r="L376" s="29"/>
      <c r="M376" s="37" t="str">
        <f>IF($L376&gt;0,IF($F376="F",1.11*$L376+VLOOKUP($G376,Ages!$A$3:$AJ$10,32,0),1.35*$L376+VLOOKUP($G376,Ages!$A$12:$AJ$19,32,0)),"")</f>
        <v/>
      </c>
      <c r="N376" s="27"/>
      <c r="O376" s="27"/>
      <c r="P376" s="28" t="str">
        <f>IF(AND(N376&gt;0,O376&gt;0),IF($F376="F",IF(SUM($N376+$O376)&lt;=35,1.33*($N376+$O376)-0.013*POWER(($N376+$O376),2)-2.5,0.546*($N376+$O376)+9.7),1.21*($N376+$O376)-0.008*POWER(($N376+$O376),2)-VLOOKUP($G376,Ages!$A$12:$AJ$19,31,0)),"")</f>
        <v/>
      </c>
      <c r="Q376" s="23"/>
      <c r="R376" s="33"/>
      <c r="S376" s="33"/>
      <c r="T376" s="33"/>
      <c r="U376" s="33"/>
      <c r="V376" s="33"/>
      <c r="W376" s="23"/>
      <c r="X376" s="33"/>
      <c r="Y376" s="33"/>
      <c r="Z376" s="33"/>
    </row>
    <row r="377" spans="1:26" s="24" customFormat="1" x14ac:dyDescent="0.2">
      <c r="A377" s="23"/>
      <c r="B377" s="23"/>
      <c r="F377" s="23"/>
      <c r="H377" s="32"/>
      <c r="I377" s="32"/>
      <c r="J377" s="28" t="str">
        <f t="shared" si="5"/>
        <v xml:space="preserve"> </v>
      </c>
      <c r="K377" s="29"/>
      <c r="L377" s="29"/>
      <c r="M377" s="37" t="str">
        <f>IF($L377&gt;0,IF($F377="F",1.11*$L377+VLOOKUP($G377,Ages!$A$3:$AJ$10,32,0),1.35*$L377+VLOOKUP($G377,Ages!$A$12:$AJ$19,32,0)),"")</f>
        <v/>
      </c>
      <c r="N377" s="27"/>
      <c r="O377" s="27"/>
      <c r="P377" s="28" t="str">
        <f>IF(AND(N377&gt;0,O377&gt;0),IF($F377="F",IF(SUM($N377+$O377)&lt;=35,1.33*($N377+$O377)-0.013*POWER(($N377+$O377),2)-2.5,0.546*($N377+$O377)+9.7),1.21*($N377+$O377)-0.008*POWER(($N377+$O377),2)-VLOOKUP($G377,Ages!$A$12:$AJ$19,31,0)),"")</f>
        <v/>
      </c>
      <c r="Q377" s="23"/>
      <c r="R377" s="33"/>
      <c r="S377" s="33"/>
      <c r="T377" s="33"/>
      <c r="U377" s="33"/>
      <c r="V377" s="33"/>
      <c r="W377" s="23"/>
      <c r="X377" s="33"/>
      <c r="Y377" s="33"/>
      <c r="Z377" s="33"/>
    </row>
    <row r="378" spans="1:26" s="24" customFormat="1" x14ac:dyDescent="0.2">
      <c r="A378" s="23"/>
      <c r="B378" s="23"/>
      <c r="F378" s="23"/>
      <c r="H378" s="32"/>
      <c r="I378" s="32"/>
      <c r="J378" s="28" t="str">
        <f t="shared" si="5"/>
        <v xml:space="preserve"> </v>
      </c>
      <c r="K378" s="29"/>
      <c r="L378" s="29"/>
      <c r="M378" s="37" t="str">
        <f>IF($L378&gt;0,IF($F378="F",1.11*$L378+VLOOKUP($G378,Ages!$A$3:$AJ$10,32,0),1.35*$L378+VLOOKUP($G378,Ages!$A$12:$AJ$19,32,0)),"")</f>
        <v/>
      </c>
      <c r="N378" s="27"/>
      <c r="O378" s="27"/>
      <c r="P378" s="28" t="str">
        <f>IF(AND(N378&gt;0,O378&gt;0),IF($F378="F",IF(SUM($N378+$O378)&lt;=35,1.33*($N378+$O378)-0.013*POWER(($N378+$O378),2)-2.5,0.546*($N378+$O378)+9.7),1.21*($N378+$O378)-0.008*POWER(($N378+$O378),2)-VLOOKUP($G378,Ages!$A$12:$AJ$19,31,0)),"")</f>
        <v/>
      </c>
      <c r="Q378" s="23"/>
      <c r="R378" s="33"/>
      <c r="S378" s="33"/>
      <c r="T378" s="33"/>
      <c r="U378" s="33"/>
      <c r="V378" s="33"/>
      <c r="W378" s="23"/>
      <c r="X378" s="33"/>
      <c r="Y378" s="33"/>
      <c r="Z378" s="33"/>
    </row>
    <row r="379" spans="1:26" s="24" customFormat="1" x14ac:dyDescent="0.2">
      <c r="A379" s="23"/>
      <c r="B379" s="23"/>
      <c r="F379" s="23"/>
      <c r="H379" s="32"/>
      <c r="I379" s="32"/>
      <c r="J379" s="28" t="str">
        <f t="shared" si="5"/>
        <v xml:space="preserve"> </v>
      </c>
      <c r="K379" s="29"/>
      <c r="L379" s="29"/>
      <c r="M379" s="37" t="str">
        <f>IF($L379&gt;0,IF($F379="F",1.11*$L379+VLOOKUP($G379,Ages!$A$3:$AJ$10,32,0),1.35*$L379+VLOOKUP($G379,Ages!$A$12:$AJ$19,32,0)),"")</f>
        <v/>
      </c>
      <c r="N379" s="27"/>
      <c r="O379" s="27"/>
      <c r="P379" s="28" t="str">
        <f>IF(AND(N379&gt;0,O379&gt;0),IF($F379="F",IF(SUM($N379+$O379)&lt;=35,1.33*($N379+$O379)-0.013*POWER(($N379+$O379),2)-2.5,0.546*($N379+$O379)+9.7),1.21*($N379+$O379)-0.008*POWER(($N379+$O379),2)-VLOOKUP($G379,Ages!$A$12:$AJ$19,31,0)),"")</f>
        <v/>
      </c>
      <c r="Q379" s="23"/>
      <c r="R379" s="33"/>
      <c r="S379" s="33"/>
      <c r="T379" s="33"/>
      <c r="U379" s="33"/>
      <c r="V379" s="33"/>
      <c r="W379" s="23"/>
      <c r="X379" s="33"/>
      <c r="Y379" s="33"/>
      <c r="Z379" s="33"/>
    </row>
    <row r="380" spans="1:26" s="24" customFormat="1" x14ac:dyDescent="0.2">
      <c r="A380" s="23"/>
      <c r="B380" s="23"/>
      <c r="F380" s="23"/>
      <c r="H380" s="32"/>
      <c r="I380" s="32"/>
      <c r="J380" s="28" t="str">
        <f t="shared" si="5"/>
        <v xml:space="preserve"> </v>
      </c>
      <c r="K380" s="29"/>
      <c r="L380" s="29"/>
      <c r="M380" s="37" t="str">
        <f>IF($L380&gt;0,IF($F380="F",1.11*$L380+VLOOKUP($G380,Ages!$A$3:$AJ$10,32,0),1.35*$L380+VLOOKUP($G380,Ages!$A$12:$AJ$19,32,0)),"")</f>
        <v/>
      </c>
      <c r="N380" s="27"/>
      <c r="O380" s="27"/>
      <c r="P380" s="28" t="str">
        <f>IF(AND(N380&gt;0,O380&gt;0),IF($F380="F",IF(SUM($N380+$O380)&lt;=35,1.33*($N380+$O380)-0.013*POWER(($N380+$O380),2)-2.5,0.546*($N380+$O380)+9.7),1.21*($N380+$O380)-0.008*POWER(($N380+$O380),2)-VLOOKUP($G380,Ages!$A$12:$AJ$19,31,0)),"")</f>
        <v/>
      </c>
      <c r="Q380" s="23"/>
      <c r="R380" s="33"/>
      <c r="S380" s="33"/>
      <c r="T380" s="33"/>
      <c r="U380" s="33"/>
      <c r="V380" s="33"/>
      <c r="W380" s="23"/>
      <c r="X380" s="33"/>
      <c r="Y380" s="33"/>
      <c r="Z380" s="33"/>
    </row>
    <row r="381" spans="1:26" s="24" customFormat="1" x14ac:dyDescent="0.2">
      <c r="A381" s="23"/>
      <c r="B381" s="23"/>
      <c r="F381" s="23"/>
      <c r="H381" s="32"/>
      <c r="I381" s="32"/>
      <c r="J381" s="28" t="str">
        <f t="shared" si="5"/>
        <v xml:space="preserve"> </v>
      </c>
      <c r="K381" s="29"/>
      <c r="L381" s="29"/>
      <c r="M381" s="37" t="str">
        <f>IF($L381&gt;0,IF($F381="F",1.11*$L381+VLOOKUP($G381,Ages!$A$3:$AJ$10,32,0),1.35*$L381+VLOOKUP($G381,Ages!$A$12:$AJ$19,32,0)),"")</f>
        <v/>
      </c>
      <c r="N381" s="27"/>
      <c r="O381" s="27"/>
      <c r="P381" s="28" t="str">
        <f>IF(AND(N381&gt;0,O381&gt;0),IF($F381="F",IF(SUM($N381+$O381)&lt;=35,1.33*($N381+$O381)-0.013*POWER(($N381+$O381),2)-2.5,0.546*($N381+$O381)+9.7),1.21*($N381+$O381)-0.008*POWER(($N381+$O381),2)-VLOOKUP($G381,Ages!$A$12:$AJ$19,31,0)),"")</f>
        <v/>
      </c>
      <c r="Q381" s="23"/>
      <c r="R381" s="33"/>
      <c r="S381" s="33"/>
      <c r="T381" s="33"/>
      <c r="U381" s="33"/>
      <c r="V381" s="33"/>
      <c r="W381" s="23"/>
      <c r="X381" s="33"/>
      <c r="Y381" s="33"/>
      <c r="Z381" s="33"/>
    </row>
    <row r="382" spans="1:26" s="24" customFormat="1" x14ac:dyDescent="0.2">
      <c r="A382" s="23"/>
      <c r="B382" s="23"/>
      <c r="F382" s="23"/>
      <c r="H382" s="32"/>
      <c r="I382" s="32"/>
      <c r="J382" s="28" t="str">
        <f t="shared" si="5"/>
        <v xml:space="preserve"> </v>
      </c>
      <c r="K382" s="29"/>
      <c r="L382" s="29"/>
      <c r="M382" s="37" t="str">
        <f>IF($L382&gt;0,IF($F382="F",1.11*$L382+VLOOKUP($G382,Ages!$A$3:$AJ$10,32,0),1.35*$L382+VLOOKUP($G382,Ages!$A$12:$AJ$19,32,0)),"")</f>
        <v/>
      </c>
      <c r="N382" s="27"/>
      <c r="O382" s="27"/>
      <c r="P382" s="28" t="str">
        <f>IF(AND(N382&gt;0,O382&gt;0),IF($F382="F",IF(SUM($N382+$O382)&lt;=35,1.33*($N382+$O382)-0.013*POWER(($N382+$O382),2)-2.5,0.546*($N382+$O382)+9.7),1.21*($N382+$O382)-0.008*POWER(($N382+$O382),2)-VLOOKUP($G382,Ages!$A$12:$AJ$19,31,0)),"")</f>
        <v/>
      </c>
      <c r="Q382" s="23"/>
      <c r="R382" s="33"/>
      <c r="S382" s="33"/>
      <c r="T382" s="33"/>
      <c r="U382" s="33"/>
      <c r="V382" s="33"/>
      <c r="W382" s="23"/>
      <c r="X382" s="33"/>
      <c r="Y382" s="33"/>
      <c r="Z382" s="33"/>
    </row>
    <row r="383" spans="1:26" s="24" customFormat="1" x14ac:dyDescent="0.2">
      <c r="A383" s="23"/>
      <c r="B383" s="23"/>
      <c r="F383" s="23"/>
      <c r="H383" s="32"/>
      <c r="I383" s="32"/>
      <c r="J383" s="28" t="str">
        <f t="shared" si="5"/>
        <v xml:space="preserve"> </v>
      </c>
      <c r="K383" s="29"/>
      <c r="L383" s="29"/>
      <c r="M383" s="37" t="str">
        <f>IF($L383&gt;0,IF($F383="F",1.11*$L383+VLOOKUP($G383,Ages!$A$3:$AJ$10,32,0),1.35*$L383+VLOOKUP($G383,Ages!$A$12:$AJ$19,32,0)),"")</f>
        <v/>
      </c>
      <c r="N383" s="27"/>
      <c r="O383" s="27"/>
      <c r="P383" s="28" t="str">
        <f>IF(AND(N383&gt;0,O383&gt;0),IF($F383="F",IF(SUM($N383+$O383)&lt;=35,1.33*($N383+$O383)-0.013*POWER(($N383+$O383),2)-2.5,0.546*($N383+$O383)+9.7),1.21*($N383+$O383)-0.008*POWER(($N383+$O383),2)-VLOOKUP($G383,Ages!$A$12:$AJ$19,31,0)),"")</f>
        <v/>
      </c>
      <c r="Q383" s="23"/>
      <c r="R383" s="33"/>
      <c r="S383" s="33"/>
      <c r="T383" s="33"/>
      <c r="U383" s="33"/>
      <c r="V383" s="33"/>
      <c r="W383" s="23"/>
      <c r="X383" s="33"/>
      <c r="Y383" s="33"/>
      <c r="Z383" s="33"/>
    </row>
    <row r="384" spans="1:26" s="24" customFormat="1" x14ac:dyDescent="0.2">
      <c r="A384" s="23"/>
      <c r="B384" s="23"/>
      <c r="F384" s="23"/>
      <c r="H384" s="32"/>
      <c r="I384" s="32"/>
      <c r="J384" s="28" t="str">
        <f t="shared" si="5"/>
        <v xml:space="preserve"> </v>
      </c>
      <c r="K384" s="29"/>
      <c r="L384" s="29"/>
      <c r="M384" s="37" t="str">
        <f>IF($L384&gt;0,IF($F384="F",1.11*$L384+VLOOKUP($G384,Ages!$A$3:$AJ$10,32,0),1.35*$L384+VLOOKUP($G384,Ages!$A$12:$AJ$19,32,0)),"")</f>
        <v/>
      </c>
      <c r="N384" s="27"/>
      <c r="O384" s="27"/>
      <c r="P384" s="28" t="str">
        <f>IF(AND(N384&gt;0,O384&gt;0),IF($F384="F",IF(SUM($N384+$O384)&lt;=35,1.33*($N384+$O384)-0.013*POWER(($N384+$O384),2)-2.5,0.546*($N384+$O384)+9.7),1.21*($N384+$O384)-0.008*POWER(($N384+$O384),2)-VLOOKUP($G384,Ages!$A$12:$AJ$19,31,0)),"")</f>
        <v/>
      </c>
      <c r="Q384" s="23"/>
      <c r="R384" s="33"/>
      <c r="S384" s="33"/>
      <c r="T384" s="33"/>
      <c r="U384" s="33"/>
      <c r="V384" s="33"/>
      <c r="W384" s="23"/>
      <c r="X384" s="33"/>
      <c r="Y384" s="33"/>
      <c r="Z384" s="33"/>
    </row>
    <row r="385" spans="1:26" s="24" customFormat="1" x14ac:dyDescent="0.2">
      <c r="A385" s="23"/>
      <c r="B385" s="23"/>
      <c r="F385" s="23"/>
      <c r="H385" s="32"/>
      <c r="I385" s="32"/>
      <c r="J385" s="28" t="str">
        <f t="shared" si="5"/>
        <v xml:space="preserve"> </v>
      </c>
      <c r="K385" s="29"/>
      <c r="L385" s="29"/>
      <c r="M385" s="37" t="str">
        <f>IF($L385&gt;0,IF($F385="F",1.11*$L385+VLOOKUP($G385,Ages!$A$3:$AJ$10,32,0),1.35*$L385+VLOOKUP($G385,Ages!$A$12:$AJ$19,32,0)),"")</f>
        <v/>
      </c>
      <c r="N385" s="27"/>
      <c r="O385" s="27"/>
      <c r="P385" s="28" t="str">
        <f>IF(AND(N385&gt;0,O385&gt;0),IF($F385="F",IF(SUM($N385+$O385)&lt;=35,1.33*($N385+$O385)-0.013*POWER(($N385+$O385),2)-2.5,0.546*($N385+$O385)+9.7),1.21*($N385+$O385)-0.008*POWER(($N385+$O385),2)-VLOOKUP($G385,Ages!$A$12:$AJ$19,31,0)),"")</f>
        <v/>
      </c>
      <c r="Q385" s="23"/>
      <c r="R385" s="33"/>
      <c r="S385" s="33"/>
      <c r="T385" s="33"/>
      <c r="U385" s="33"/>
      <c r="V385" s="33"/>
      <c r="W385" s="23"/>
      <c r="X385" s="33"/>
      <c r="Y385" s="33"/>
      <c r="Z385" s="33"/>
    </row>
    <row r="386" spans="1:26" s="24" customFormat="1" x14ac:dyDescent="0.2">
      <c r="A386" s="23"/>
      <c r="B386" s="23"/>
      <c r="F386" s="23"/>
      <c r="H386" s="32"/>
      <c r="I386" s="32"/>
      <c r="J386" s="28" t="str">
        <f t="shared" si="5"/>
        <v xml:space="preserve"> </v>
      </c>
      <c r="K386" s="29"/>
      <c r="L386" s="29"/>
      <c r="M386" s="37" t="str">
        <f>IF($L386&gt;0,IF($F386="F",1.11*$L386+VLOOKUP($G386,Ages!$A$3:$AJ$10,32,0),1.35*$L386+VLOOKUP($G386,Ages!$A$12:$AJ$19,32,0)),"")</f>
        <v/>
      </c>
      <c r="N386" s="27"/>
      <c r="O386" s="27"/>
      <c r="P386" s="28" t="str">
        <f>IF(AND(N386&gt;0,O386&gt;0),IF($F386="F",IF(SUM($N386+$O386)&lt;=35,1.33*($N386+$O386)-0.013*POWER(($N386+$O386),2)-2.5,0.546*($N386+$O386)+9.7),1.21*($N386+$O386)-0.008*POWER(($N386+$O386),2)-VLOOKUP($G386,Ages!$A$12:$AJ$19,31,0)),"")</f>
        <v/>
      </c>
      <c r="Q386" s="23"/>
      <c r="R386" s="33"/>
      <c r="S386" s="33"/>
      <c r="T386" s="33"/>
      <c r="U386" s="33"/>
      <c r="V386" s="33"/>
      <c r="W386" s="23"/>
      <c r="X386" s="33"/>
      <c r="Y386" s="33"/>
      <c r="Z386" s="33"/>
    </row>
    <row r="387" spans="1:26" s="24" customFormat="1" x14ac:dyDescent="0.2">
      <c r="A387" s="23"/>
      <c r="B387" s="23"/>
      <c r="F387" s="23"/>
      <c r="H387" s="32"/>
      <c r="I387" s="32"/>
      <c r="J387" s="28" t="str">
        <f t="shared" si="5"/>
        <v xml:space="preserve"> </v>
      </c>
      <c r="K387" s="29"/>
      <c r="L387" s="29"/>
      <c r="M387" s="37" t="str">
        <f>IF($L387&gt;0,IF($F387="F",1.11*$L387+VLOOKUP($G387,Ages!$A$3:$AJ$10,32,0),1.35*$L387+VLOOKUP($G387,Ages!$A$12:$AJ$19,32,0)),"")</f>
        <v/>
      </c>
      <c r="N387" s="27"/>
      <c r="O387" s="27"/>
      <c r="P387" s="28" t="str">
        <f>IF(AND(N387&gt;0,O387&gt;0),IF($F387="F",IF(SUM($N387+$O387)&lt;=35,1.33*($N387+$O387)-0.013*POWER(($N387+$O387),2)-2.5,0.546*($N387+$O387)+9.7),1.21*($N387+$O387)-0.008*POWER(($N387+$O387),2)-VLOOKUP($G387,Ages!$A$12:$AJ$19,31,0)),"")</f>
        <v/>
      </c>
      <c r="Q387" s="23"/>
      <c r="R387" s="33"/>
      <c r="S387" s="33"/>
      <c r="T387" s="33"/>
      <c r="U387" s="33"/>
      <c r="V387" s="33"/>
      <c r="W387" s="23"/>
      <c r="X387" s="33"/>
      <c r="Y387" s="33"/>
      <c r="Z387" s="33"/>
    </row>
    <row r="388" spans="1:26" s="24" customFormat="1" x14ac:dyDescent="0.2">
      <c r="A388" s="23"/>
      <c r="B388" s="23"/>
      <c r="F388" s="23"/>
      <c r="H388" s="32"/>
      <c r="I388" s="32"/>
      <c r="J388" s="28" t="str">
        <f t="shared" si="5"/>
        <v xml:space="preserve"> </v>
      </c>
      <c r="K388" s="29"/>
      <c r="L388" s="29"/>
      <c r="M388" s="37" t="str">
        <f>IF($L388&gt;0,IF($F388="F",1.11*$L388+VLOOKUP($G388,Ages!$A$3:$AJ$10,32,0),1.35*$L388+VLOOKUP($G388,Ages!$A$12:$AJ$19,32,0)),"")</f>
        <v/>
      </c>
      <c r="N388" s="27"/>
      <c r="O388" s="27"/>
      <c r="P388" s="28" t="str">
        <f>IF(AND(N388&gt;0,O388&gt;0),IF($F388="F",IF(SUM($N388+$O388)&lt;=35,1.33*($N388+$O388)-0.013*POWER(($N388+$O388),2)-2.5,0.546*($N388+$O388)+9.7),1.21*($N388+$O388)-0.008*POWER(($N388+$O388),2)-VLOOKUP($G388,Ages!$A$12:$AJ$19,31,0)),"")</f>
        <v/>
      </c>
      <c r="Q388" s="23"/>
      <c r="R388" s="33"/>
      <c r="S388" s="33"/>
      <c r="T388" s="33"/>
      <c r="U388" s="33"/>
      <c r="V388" s="33"/>
      <c r="W388" s="23"/>
      <c r="X388" s="33"/>
      <c r="Y388" s="33"/>
      <c r="Z388" s="33"/>
    </row>
    <row r="389" spans="1:26" s="24" customFormat="1" x14ac:dyDescent="0.2">
      <c r="A389" s="23"/>
      <c r="B389" s="23"/>
      <c r="F389" s="23"/>
      <c r="H389" s="32"/>
      <c r="I389" s="32"/>
      <c r="J389" s="28" t="str">
        <f t="shared" si="5"/>
        <v xml:space="preserve"> </v>
      </c>
      <c r="K389" s="29"/>
      <c r="L389" s="29"/>
      <c r="M389" s="37" t="str">
        <f>IF($L389&gt;0,IF($F389="F",1.11*$L389+VLOOKUP($G389,Ages!$A$3:$AJ$10,32,0),1.35*$L389+VLOOKUP($G389,Ages!$A$12:$AJ$19,32,0)),"")</f>
        <v/>
      </c>
      <c r="N389" s="27"/>
      <c r="O389" s="27"/>
      <c r="P389" s="28" t="str">
        <f>IF(AND(N389&gt;0,O389&gt;0),IF($F389="F",IF(SUM($N389+$O389)&lt;=35,1.33*($N389+$O389)-0.013*POWER(($N389+$O389),2)-2.5,0.546*($N389+$O389)+9.7),1.21*($N389+$O389)-0.008*POWER(($N389+$O389),2)-VLOOKUP($G389,Ages!$A$12:$AJ$19,31,0)),"")</f>
        <v/>
      </c>
      <c r="Q389" s="23"/>
      <c r="R389" s="33"/>
      <c r="S389" s="33"/>
      <c r="T389" s="33"/>
      <c r="U389" s="33"/>
      <c r="V389" s="33"/>
      <c r="W389" s="23"/>
      <c r="X389" s="33"/>
      <c r="Y389" s="33"/>
      <c r="Z389" s="33"/>
    </row>
    <row r="390" spans="1:26" s="24" customFormat="1" x14ac:dyDescent="0.2">
      <c r="A390" s="23"/>
      <c r="B390" s="23"/>
      <c r="F390" s="23"/>
      <c r="H390" s="32"/>
      <c r="I390" s="32"/>
      <c r="J390" s="28" t="str">
        <f t="shared" si="5"/>
        <v xml:space="preserve"> </v>
      </c>
      <c r="K390" s="29"/>
      <c r="L390" s="29"/>
      <c r="M390" s="37" t="str">
        <f>IF($L390&gt;0,IF($F390="F",1.11*$L390+VLOOKUP($G390,Ages!$A$3:$AJ$10,32,0),1.35*$L390+VLOOKUP($G390,Ages!$A$12:$AJ$19,32,0)),"")</f>
        <v/>
      </c>
      <c r="N390" s="27"/>
      <c r="O390" s="27"/>
      <c r="P390" s="28" t="str">
        <f>IF(AND(N390&gt;0,O390&gt;0),IF($F390="F",IF(SUM($N390+$O390)&lt;=35,1.33*($N390+$O390)-0.013*POWER(($N390+$O390),2)-2.5,0.546*($N390+$O390)+9.7),1.21*($N390+$O390)-0.008*POWER(($N390+$O390),2)-VLOOKUP($G390,Ages!$A$12:$AJ$19,31,0)),"")</f>
        <v/>
      </c>
      <c r="Q390" s="23"/>
      <c r="R390" s="33"/>
      <c r="S390" s="33"/>
      <c r="T390" s="33"/>
      <c r="U390" s="33"/>
      <c r="V390" s="33"/>
      <c r="W390" s="23"/>
      <c r="X390" s="33"/>
      <c r="Y390" s="33"/>
      <c r="Z390" s="33"/>
    </row>
    <row r="391" spans="1:26" s="24" customFormat="1" x14ac:dyDescent="0.2">
      <c r="A391" s="23"/>
      <c r="B391" s="23"/>
      <c r="F391" s="23"/>
      <c r="H391" s="32"/>
      <c r="I391" s="32"/>
      <c r="J391" s="28" t="str">
        <f t="shared" ref="J391:J454" si="6">IF(AND(H391&gt;0,I391&gt;0),(I391/(H391*H391))*703, " ")</f>
        <v xml:space="preserve"> </v>
      </c>
      <c r="K391" s="29"/>
      <c r="L391" s="29"/>
      <c r="M391" s="37" t="str">
        <f>IF($L391&gt;0,IF($F391="F",1.11*$L391+VLOOKUP($G391,Ages!$A$3:$AJ$10,32,0),1.35*$L391+VLOOKUP($G391,Ages!$A$12:$AJ$19,32,0)),"")</f>
        <v/>
      </c>
      <c r="N391" s="27"/>
      <c r="O391" s="27"/>
      <c r="P391" s="28" t="str">
        <f>IF(AND(N391&gt;0,O391&gt;0),IF($F391="F",IF(SUM($N391+$O391)&lt;=35,1.33*($N391+$O391)-0.013*POWER(($N391+$O391),2)-2.5,0.546*($N391+$O391)+9.7),1.21*($N391+$O391)-0.008*POWER(($N391+$O391),2)-VLOOKUP($G391,Ages!$A$12:$AJ$19,31,0)),"")</f>
        <v/>
      </c>
      <c r="Q391" s="23"/>
      <c r="R391" s="33"/>
      <c r="S391" s="33"/>
      <c r="T391" s="33"/>
      <c r="U391" s="33"/>
      <c r="V391" s="33"/>
      <c r="W391" s="23"/>
      <c r="X391" s="33"/>
      <c r="Y391" s="33"/>
      <c r="Z391" s="33"/>
    </row>
    <row r="392" spans="1:26" s="24" customFormat="1" x14ac:dyDescent="0.2">
      <c r="A392" s="23"/>
      <c r="B392" s="23"/>
      <c r="F392" s="23"/>
      <c r="H392" s="32"/>
      <c r="I392" s="32"/>
      <c r="J392" s="28" t="str">
        <f t="shared" si="6"/>
        <v xml:space="preserve"> </v>
      </c>
      <c r="K392" s="29"/>
      <c r="L392" s="29"/>
      <c r="M392" s="37" t="str">
        <f>IF($L392&gt;0,IF($F392="F",1.11*$L392+VLOOKUP($G392,Ages!$A$3:$AJ$10,32,0),1.35*$L392+VLOOKUP($G392,Ages!$A$12:$AJ$19,32,0)),"")</f>
        <v/>
      </c>
      <c r="N392" s="27"/>
      <c r="O392" s="27"/>
      <c r="P392" s="28" t="str">
        <f>IF(AND(N392&gt;0,O392&gt;0),IF($F392="F",IF(SUM($N392+$O392)&lt;=35,1.33*($N392+$O392)-0.013*POWER(($N392+$O392),2)-2.5,0.546*($N392+$O392)+9.7),1.21*($N392+$O392)-0.008*POWER(($N392+$O392),2)-VLOOKUP($G392,Ages!$A$12:$AJ$19,31,0)),"")</f>
        <v/>
      </c>
      <c r="Q392" s="23"/>
      <c r="R392" s="33"/>
      <c r="S392" s="33"/>
      <c r="T392" s="33"/>
      <c r="U392" s="33"/>
      <c r="V392" s="33"/>
      <c r="W392" s="23"/>
      <c r="X392" s="33"/>
      <c r="Y392" s="33"/>
      <c r="Z392" s="33"/>
    </row>
    <row r="393" spans="1:26" s="24" customFormat="1" x14ac:dyDescent="0.2">
      <c r="A393" s="23"/>
      <c r="B393" s="23"/>
      <c r="F393" s="23"/>
      <c r="H393" s="32"/>
      <c r="I393" s="32"/>
      <c r="J393" s="28" t="str">
        <f t="shared" si="6"/>
        <v xml:space="preserve"> </v>
      </c>
      <c r="K393" s="29"/>
      <c r="L393" s="29"/>
      <c r="M393" s="37" t="str">
        <f>IF($L393&gt;0,IF($F393="F",1.11*$L393+VLOOKUP($G393,Ages!$A$3:$AJ$10,32,0),1.35*$L393+VLOOKUP($G393,Ages!$A$12:$AJ$19,32,0)),"")</f>
        <v/>
      </c>
      <c r="N393" s="27"/>
      <c r="O393" s="27"/>
      <c r="P393" s="28" t="str">
        <f>IF(AND(N393&gt;0,O393&gt;0),IF($F393="F",IF(SUM($N393+$O393)&lt;=35,1.33*($N393+$O393)-0.013*POWER(($N393+$O393),2)-2.5,0.546*($N393+$O393)+9.7),1.21*($N393+$O393)-0.008*POWER(($N393+$O393),2)-VLOOKUP($G393,Ages!$A$12:$AJ$19,31,0)),"")</f>
        <v/>
      </c>
      <c r="Q393" s="23"/>
      <c r="R393" s="33"/>
      <c r="S393" s="33"/>
      <c r="T393" s="33"/>
      <c r="U393" s="33"/>
      <c r="V393" s="33"/>
      <c r="W393" s="23"/>
      <c r="X393" s="33"/>
      <c r="Y393" s="33"/>
      <c r="Z393" s="33"/>
    </row>
    <row r="394" spans="1:26" s="24" customFormat="1" x14ac:dyDescent="0.2">
      <c r="A394" s="23"/>
      <c r="B394" s="23"/>
      <c r="F394" s="23"/>
      <c r="H394" s="32"/>
      <c r="I394" s="32"/>
      <c r="J394" s="28" t="str">
        <f t="shared" si="6"/>
        <v xml:space="preserve"> </v>
      </c>
      <c r="K394" s="29"/>
      <c r="L394" s="29"/>
      <c r="M394" s="37" t="str">
        <f>IF($L394&gt;0,IF($F394="F",1.11*$L394+VLOOKUP($G394,Ages!$A$3:$AJ$10,32,0),1.35*$L394+VLOOKUP($G394,Ages!$A$12:$AJ$19,32,0)),"")</f>
        <v/>
      </c>
      <c r="N394" s="27"/>
      <c r="O394" s="27"/>
      <c r="P394" s="28" t="str">
        <f>IF(AND(N394&gt;0,O394&gt;0),IF($F394="F",IF(SUM($N394+$O394)&lt;=35,1.33*($N394+$O394)-0.013*POWER(($N394+$O394),2)-2.5,0.546*($N394+$O394)+9.7),1.21*($N394+$O394)-0.008*POWER(($N394+$O394),2)-VLOOKUP($G394,Ages!$A$12:$AJ$19,31,0)),"")</f>
        <v/>
      </c>
      <c r="Q394" s="23"/>
      <c r="R394" s="33"/>
      <c r="S394" s="33"/>
      <c r="T394" s="33"/>
      <c r="U394" s="33"/>
      <c r="V394" s="33"/>
      <c r="W394" s="23"/>
      <c r="X394" s="33"/>
      <c r="Y394" s="33"/>
      <c r="Z394" s="33"/>
    </row>
    <row r="395" spans="1:26" s="24" customFormat="1" x14ac:dyDescent="0.2">
      <c r="A395" s="23"/>
      <c r="B395" s="23"/>
      <c r="F395" s="23"/>
      <c r="H395" s="32"/>
      <c r="I395" s="32"/>
      <c r="J395" s="28" t="str">
        <f t="shared" si="6"/>
        <v xml:space="preserve"> </v>
      </c>
      <c r="K395" s="29"/>
      <c r="L395" s="29"/>
      <c r="M395" s="37" t="str">
        <f>IF($L395&gt;0,IF($F395="F",1.11*$L395+VLOOKUP($G395,Ages!$A$3:$AJ$10,32,0),1.35*$L395+VLOOKUP($G395,Ages!$A$12:$AJ$19,32,0)),"")</f>
        <v/>
      </c>
      <c r="N395" s="27"/>
      <c r="O395" s="27"/>
      <c r="P395" s="28" t="str">
        <f>IF(AND(N395&gt;0,O395&gt;0),IF($F395="F",IF(SUM($N395+$O395)&lt;=35,1.33*($N395+$O395)-0.013*POWER(($N395+$O395),2)-2.5,0.546*($N395+$O395)+9.7),1.21*($N395+$O395)-0.008*POWER(($N395+$O395),2)-VLOOKUP($G395,Ages!$A$12:$AJ$19,31,0)),"")</f>
        <v/>
      </c>
      <c r="Q395" s="23"/>
      <c r="R395" s="33"/>
      <c r="S395" s="33"/>
      <c r="T395" s="33"/>
      <c r="U395" s="33"/>
      <c r="V395" s="33"/>
      <c r="W395" s="23"/>
      <c r="X395" s="33"/>
      <c r="Y395" s="33"/>
      <c r="Z395" s="33"/>
    </row>
    <row r="396" spans="1:26" s="24" customFormat="1" x14ac:dyDescent="0.2">
      <c r="A396" s="23"/>
      <c r="B396" s="23"/>
      <c r="F396" s="23"/>
      <c r="H396" s="32"/>
      <c r="I396" s="32"/>
      <c r="J396" s="28" t="str">
        <f t="shared" si="6"/>
        <v xml:space="preserve"> </v>
      </c>
      <c r="K396" s="29"/>
      <c r="L396" s="29"/>
      <c r="M396" s="37" t="str">
        <f>IF($L396&gt;0,IF($F396="F",1.11*$L396+VLOOKUP($G396,Ages!$A$3:$AJ$10,32,0),1.35*$L396+VLOOKUP($G396,Ages!$A$12:$AJ$19,32,0)),"")</f>
        <v/>
      </c>
      <c r="N396" s="27"/>
      <c r="O396" s="27"/>
      <c r="P396" s="28" t="str">
        <f>IF(AND(N396&gt;0,O396&gt;0),IF($F396="F",IF(SUM($N396+$O396)&lt;=35,1.33*($N396+$O396)-0.013*POWER(($N396+$O396),2)-2.5,0.546*($N396+$O396)+9.7),1.21*($N396+$O396)-0.008*POWER(($N396+$O396),2)-VLOOKUP($G396,Ages!$A$12:$AJ$19,31,0)),"")</f>
        <v/>
      </c>
      <c r="Q396" s="23"/>
      <c r="R396" s="33"/>
      <c r="S396" s="33"/>
      <c r="T396" s="33"/>
      <c r="U396" s="33"/>
      <c r="V396" s="33"/>
      <c r="W396" s="23"/>
      <c r="X396" s="33"/>
      <c r="Y396" s="33"/>
      <c r="Z396" s="33"/>
    </row>
    <row r="397" spans="1:26" s="24" customFormat="1" x14ac:dyDescent="0.2">
      <c r="A397" s="23"/>
      <c r="B397" s="23"/>
      <c r="F397" s="23"/>
      <c r="H397" s="32"/>
      <c r="I397" s="32"/>
      <c r="J397" s="28" t="str">
        <f t="shared" si="6"/>
        <v xml:space="preserve"> </v>
      </c>
      <c r="K397" s="29"/>
      <c r="L397" s="29"/>
      <c r="M397" s="37" t="str">
        <f>IF($L397&gt;0,IF($F397="F",1.11*$L397+VLOOKUP($G397,Ages!$A$3:$AJ$10,32,0),1.35*$L397+VLOOKUP($G397,Ages!$A$12:$AJ$19,32,0)),"")</f>
        <v/>
      </c>
      <c r="N397" s="27"/>
      <c r="O397" s="27"/>
      <c r="P397" s="28" t="str">
        <f>IF(AND(N397&gt;0,O397&gt;0),IF($F397="F",IF(SUM($N397+$O397)&lt;=35,1.33*($N397+$O397)-0.013*POWER(($N397+$O397),2)-2.5,0.546*($N397+$O397)+9.7),1.21*($N397+$O397)-0.008*POWER(($N397+$O397),2)-VLOOKUP($G397,Ages!$A$12:$AJ$19,31,0)),"")</f>
        <v/>
      </c>
      <c r="Q397" s="23"/>
      <c r="R397" s="33"/>
      <c r="S397" s="33"/>
      <c r="T397" s="33"/>
      <c r="U397" s="33"/>
      <c r="V397" s="33"/>
      <c r="W397" s="23"/>
      <c r="X397" s="33"/>
      <c r="Y397" s="33"/>
      <c r="Z397" s="33"/>
    </row>
    <row r="398" spans="1:26" s="24" customFormat="1" x14ac:dyDescent="0.2">
      <c r="A398" s="23"/>
      <c r="B398" s="23"/>
      <c r="F398" s="23"/>
      <c r="H398" s="32"/>
      <c r="I398" s="32"/>
      <c r="J398" s="28" t="str">
        <f t="shared" si="6"/>
        <v xml:space="preserve"> </v>
      </c>
      <c r="K398" s="29"/>
      <c r="L398" s="29"/>
      <c r="M398" s="37" t="str">
        <f>IF($L398&gt;0,IF($F398="F",1.11*$L398+VLOOKUP($G398,Ages!$A$3:$AJ$10,32,0),1.35*$L398+VLOOKUP($G398,Ages!$A$12:$AJ$19,32,0)),"")</f>
        <v/>
      </c>
      <c r="N398" s="27"/>
      <c r="O398" s="27"/>
      <c r="P398" s="28" t="str">
        <f>IF(AND(N398&gt;0,O398&gt;0),IF($F398="F",IF(SUM($N398+$O398)&lt;=35,1.33*($N398+$O398)-0.013*POWER(($N398+$O398),2)-2.5,0.546*($N398+$O398)+9.7),1.21*($N398+$O398)-0.008*POWER(($N398+$O398),2)-VLOOKUP($G398,Ages!$A$12:$AJ$19,31,0)),"")</f>
        <v/>
      </c>
      <c r="Q398" s="23"/>
      <c r="R398" s="33"/>
      <c r="S398" s="33"/>
      <c r="T398" s="33"/>
      <c r="U398" s="33"/>
      <c r="V398" s="33"/>
      <c r="W398" s="23"/>
      <c r="X398" s="33"/>
      <c r="Y398" s="33"/>
      <c r="Z398" s="33"/>
    </row>
    <row r="399" spans="1:26" s="24" customFormat="1" x14ac:dyDescent="0.2">
      <c r="A399" s="23"/>
      <c r="B399" s="23"/>
      <c r="F399" s="23"/>
      <c r="H399" s="32"/>
      <c r="I399" s="32"/>
      <c r="J399" s="28" t="str">
        <f t="shared" si="6"/>
        <v xml:space="preserve"> </v>
      </c>
      <c r="K399" s="29"/>
      <c r="L399" s="29"/>
      <c r="M399" s="37" t="str">
        <f>IF($L399&gt;0,IF($F399="F",1.11*$L399+VLOOKUP($G399,Ages!$A$3:$AJ$10,32,0),1.35*$L399+VLOOKUP($G399,Ages!$A$12:$AJ$19,32,0)),"")</f>
        <v/>
      </c>
      <c r="N399" s="27"/>
      <c r="O399" s="27"/>
      <c r="P399" s="28" t="str">
        <f>IF(AND(N399&gt;0,O399&gt;0),IF($F399="F",IF(SUM($N399+$O399)&lt;=35,1.33*($N399+$O399)-0.013*POWER(($N399+$O399),2)-2.5,0.546*($N399+$O399)+9.7),1.21*($N399+$O399)-0.008*POWER(($N399+$O399),2)-VLOOKUP($G399,Ages!$A$12:$AJ$19,31,0)),"")</f>
        <v/>
      </c>
      <c r="Q399" s="23"/>
      <c r="R399" s="33"/>
      <c r="S399" s="33"/>
      <c r="T399" s="33"/>
      <c r="U399" s="33"/>
      <c r="V399" s="33"/>
      <c r="W399" s="23"/>
      <c r="X399" s="33"/>
      <c r="Y399" s="33"/>
      <c r="Z399" s="33"/>
    </row>
    <row r="400" spans="1:26" s="24" customFormat="1" x14ac:dyDescent="0.2">
      <c r="A400" s="23"/>
      <c r="B400" s="23"/>
      <c r="F400" s="23"/>
      <c r="H400" s="32"/>
      <c r="I400" s="32"/>
      <c r="J400" s="28" t="str">
        <f t="shared" si="6"/>
        <v xml:space="preserve"> </v>
      </c>
      <c r="K400" s="29"/>
      <c r="L400" s="29"/>
      <c r="M400" s="37" t="str">
        <f>IF($L400&gt;0,IF($F400="F",1.11*$L400+VLOOKUP($G400,Ages!$A$3:$AJ$10,32,0),1.35*$L400+VLOOKUP($G400,Ages!$A$12:$AJ$19,32,0)),"")</f>
        <v/>
      </c>
      <c r="N400" s="27"/>
      <c r="O400" s="27"/>
      <c r="P400" s="28" t="str">
        <f>IF(AND(N400&gt;0,O400&gt;0),IF($F400="F",IF(SUM($N400+$O400)&lt;=35,1.33*($N400+$O400)-0.013*POWER(($N400+$O400),2)-2.5,0.546*($N400+$O400)+9.7),1.21*($N400+$O400)-0.008*POWER(($N400+$O400),2)-VLOOKUP($G400,Ages!$A$12:$AJ$19,31,0)),"")</f>
        <v/>
      </c>
      <c r="Q400" s="23"/>
      <c r="R400" s="33"/>
      <c r="S400" s="33"/>
      <c r="T400" s="33"/>
      <c r="U400" s="33"/>
      <c r="V400" s="33"/>
      <c r="W400" s="23"/>
      <c r="X400" s="33"/>
      <c r="Y400" s="33"/>
      <c r="Z400" s="33"/>
    </row>
    <row r="401" spans="1:26" s="24" customFormat="1" x14ac:dyDescent="0.2">
      <c r="A401" s="23"/>
      <c r="B401" s="23"/>
      <c r="F401" s="23"/>
      <c r="H401" s="32"/>
      <c r="I401" s="32"/>
      <c r="J401" s="28" t="str">
        <f t="shared" si="6"/>
        <v xml:space="preserve"> </v>
      </c>
      <c r="K401" s="29"/>
      <c r="L401" s="29"/>
      <c r="M401" s="37" t="str">
        <f>IF($L401&gt;0,IF($F401="F",1.11*$L401+VLOOKUP($G401,Ages!$A$3:$AJ$10,32,0),1.35*$L401+VLOOKUP($G401,Ages!$A$12:$AJ$19,32,0)),"")</f>
        <v/>
      </c>
      <c r="N401" s="27"/>
      <c r="O401" s="27"/>
      <c r="P401" s="28" t="str">
        <f>IF(AND(N401&gt;0,O401&gt;0),IF($F401="F",IF(SUM($N401+$O401)&lt;=35,1.33*($N401+$O401)-0.013*POWER(($N401+$O401),2)-2.5,0.546*($N401+$O401)+9.7),1.21*($N401+$O401)-0.008*POWER(($N401+$O401),2)-VLOOKUP($G401,Ages!$A$12:$AJ$19,31,0)),"")</f>
        <v/>
      </c>
      <c r="Q401" s="23"/>
      <c r="R401" s="33"/>
      <c r="S401" s="33"/>
      <c r="T401" s="33"/>
      <c r="U401" s="33"/>
      <c r="V401" s="33"/>
      <c r="W401" s="23"/>
      <c r="X401" s="33"/>
      <c r="Y401" s="33"/>
      <c r="Z401" s="33"/>
    </row>
    <row r="402" spans="1:26" s="24" customFormat="1" x14ac:dyDescent="0.2">
      <c r="A402" s="23"/>
      <c r="B402" s="23"/>
      <c r="F402" s="23"/>
      <c r="H402" s="32"/>
      <c r="I402" s="32"/>
      <c r="J402" s="28" t="str">
        <f t="shared" si="6"/>
        <v xml:space="preserve"> </v>
      </c>
      <c r="K402" s="29"/>
      <c r="L402" s="29"/>
      <c r="M402" s="37" t="str">
        <f>IF($L402&gt;0,IF($F402="F",1.11*$L402+VLOOKUP($G402,Ages!$A$3:$AJ$10,32,0),1.35*$L402+VLOOKUP($G402,Ages!$A$12:$AJ$19,32,0)),"")</f>
        <v/>
      </c>
      <c r="N402" s="27"/>
      <c r="O402" s="27"/>
      <c r="P402" s="28" t="str">
        <f>IF(AND(N402&gt;0,O402&gt;0),IF($F402="F",IF(SUM($N402+$O402)&lt;=35,1.33*($N402+$O402)-0.013*POWER(($N402+$O402),2)-2.5,0.546*($N402+$O402)+9.7),1.21*($N402+$O402)-0.008*POWER(($N402+$O402),2)-VLOOKUP($G402,Ages!$A$12:$AJ$19,31,0)),"")</f>
        <v/>
      </c>
      <c r="Q402" s="23"/>
      <c r="R402" s="33"/>
      <c r="S402" s="33"/>
      <c r="T402" s="33"/>
      <c r="U402" s="33"/>
      <c r="V402" s="33"/>
      <c r="W402" s="23"/>
      <c r="X402" s="33"/>
      <c r="Y402" s="33"/>
      <c r="Z402" s="33"/>
    </row>
    <row r="403" spans="1:26" s="24" customFormat="1" x14ac:dyDescent="0.2">
      <c r="A403" s="23"/>
      <c r="B403" s="23"/>
      <c r="F403" s="23"/>
      <c r="H403" s="32"/>
      <c r="I403" s="32"/>
      <c r="J403" s="28" t="str">
        <f t="shared" si="6"/>
        <v xml:space="preserve"> </v>
      </c>
      <c r="K403" s="29"/>
      <c r="L403" s="29"/>
      <c r="M403" s="37" t="str">
        <f>IF($L403&gt;0,IF($F403="F",1.11*$L403+VLOOKUP($G403,Ages!$A$3:$AJ$10,32,0),1.35*$L403+VLOOKUP($G403,Ages!$A$12:$AJ$19,32,0)),"")</f>
        <v/>
      </c>
      <c r="N403" s="27"/>
      <c r="O403" s="27"/>
      <c r="P403" s="28" t="str">
        <f>IF(AND(N403&gt;0,O403&gt;0),IF($F403="F",IF(SUM($N403+$O403)&lt;=35,1.33*($N403+$O403)-0.013*POWER(($N403+$O403),2)-2.5,0.546*($N403+$O403)+9.7),1.21*($N403+$O403)-0.008*POWER(($N403+$O403),2)-VLOOKUP($G403,Ages!$A$12:$AJ$19,31,0)),"")</f>
        <v/>
      </c>
      <c r="Q403" s="23"/>
      <c r="R403" s="33"/>
      <c r="S403" s="33"/>
      <c r="T403" s="33"/>
      <c r="U403" s="33"/>
      <c r="V403" s="33"/>
      <c r="W403" s="23"/>
      <c r="X403" s="33"/>
      <c r="Y403" s="33"/>
      <c r="Z403" s="33"/>
    </row>
    <row r="404" spans="1:26" s="24" customFormat="1" x14ac:dyDescent="0.2">
      <c r="A404" s="23"/>
      <c r="B404" s="23"/>
      <c r="F404" s="23"/>
      <c r="H404" s="32"/>
      <c r="I404" s="32"/>
      <c r="J404" s="28" t="str">
        <f t="shared" si="6"/>
        <v xml:space="preserve"> </v>
      </c>
      <c r="K404" s="29"/>
      <c r="L404" s="29"/>
      <c r="M404" s="37" t="str">
        <f>IF($L404&gt;0,IF($F404="F",1.11*$L404+VLOOKUP($G404,Ages!$A$3:$AJ$10,32,0),1.35*$L404+VLOOKUP($G404,Ages!$A$12:$AJ$19,32,0)),"")</f>
        <v/>
      </c>
      <c r="N404" s="27"/>
      <c r="O404" s="27"/>
      <c r="P404" s="28" t="str">
        <f>IF(AND(N404&gt;0,O404&gt;0),IF($F404="F",IF(SUM($N404+$O404)&lt;=35,1.33*($N404+$O404)-0.013*POWER(($N404+$O404),2)-2.5,0.546*($N404+$O404)+9.7),1.21*($N404+$O404)-0.008*POWER(($N404+$O404),2)-VLOOKUP($G404,Ages!$A$12:$AJ$19,31,0)),"")</f>
        <v/>
      </c>
      <c r="Q404" s="23"/>
      <c r="R404" s="33"/>
      <c r="S404" s="33"/>
      <c r="T404" s="33"/>
      <c r="U404" s="33"/>
      <c r="V404" s="33"/>
      <c r="W404" s="23"/>
      <c r="X404" s="33"/>
      <c r="Y404" s="33"/>
      <c r="Z404" s="33"/>
    </row>
    <row r="405" spans="1:26" s="24" customFormat="1" x14ac:dyDescent="0.2">
      <c r="A405" s="23"/>
      <c r="B405" s="23"/>
      <c r="F405" s="23"/>
      <c r="H405" s="32"/>
      <c r="I405" s="32"/>
      <c r="J405" s="28" t="str">
        <f t="shared" si="6"/>
        <v xml:space="preserve"> </v>
      </c>
      <c r="K405" s="29"/>
      <c r="L405" s="29"/>
      <c r="M405" s="37" t="str">
        <f>IF($L405&gt;0,IF($F405="F",1.11*$L405+VLOOKUP($G405,Ages!$A$3:$AJ$10,32,0),1.35*$L405+VLOOKUP($G405,Ages!$A$12:$AJ$19,32,0)),"")</f>
        <v/>
      </c>
      <c r="N405" s="27"/>
      <c r="O405" s="27"/>
      <c r="P405" s="28" t="str">
        <f>IF(AND(N405&gt;0,O405&gt;0),IF($F405="F",IF(SUM($N405+$O405)&lt;=35,1.33*($N405+$O405)-0.013*POWER(($N405+$O405),2)-2.5,0.546*($N405+$O405)+9.7),1.21*($N405+$O405)-0.008*POWER(($N405+$O405),2)-VLOOKUP($G405,Ages!$A$12:$AJ$19,31,0)),"")</f>
        <v/>
      </c>
      <c r="Q405" s="23"/>
      <c r="R405" s="33"/>
      <c r="S405" s="33"/>
      <c r="T405" s="33"/>
      <c r="U405" s="33"/>
      <c r="V405" s="33"/>
      <c r="W405" s="23"/>
      <c r="X405" s="33"/>
      <c r="Y405" s="33"/>
      <c r="Z405" s="33"/>
    </row>
    <row r="406" spans="1:26" s="24" customFormat="1" x14ac:dyDescent="0.2">
      <c r="A406" s="23"/>
      <c r="B406" s="23"/>
      <c r="F406" s="23"/>
      <c r="H406" s="32"/>
      <c r="I406" s="32"/>
      <c r="J406" s="28" t="str">
        <f t="shared" si="6"/>
        <v xml:space="preserve"> </v>
      </c>
      <c r="K406" s="29"/>
      <c r="L406" s="29"/>
      <c r="M406" s="37" t="str">
        <f>IF($L406&gt;0,IF($F406="F",1.11*$L406+VLOOKUP($G406,Ages!$A$3:$AJ$10,32,0),1.35*$L406+VLOOKUP($G406,Ages!$A$12:$AJ$19,32,0)),"")</f>
        <v/>
      </c>
      <c r="N406" s="27"/>
      <c r="O406" s="27"/>
      <c r="P406" s="28" t="str">
        <f>IF(AND(N406&gt;0,O406&gt;0),IF($F406="F",IF(SUM($N406+$O406)&lt;=35,1.33*($N406+$O406)-0.013*POWER(($N406+$O406),2)-2.5,0.546*($N406+$O406)+9.7),1.21*($N406+$O406)-0.008*POWER(($N406+$O406),2)-VLOOKUP($G406,Ages!$A$12:$AJ$19,31,0)),"")</f>
        <v/>
      </c>
      <c r="Q406" s="23"/>
      <c r="R406" s="33"/>
      <c r="S406" s="33"/>
      <c r="T406" s="33"/>
      <c r="U406" s="33"/>
      <c r="V406" s="33"/>
      <c r="W406" s="23"/>
      <c r="X406" s="33"/>
      <c r="Y406" s="33"/>
      <c r="Z406" s="33"/>
    </row>
    <row r="407" spans="1:26" s="24" customFormat="1" x14ac:dyDescent="0.2">
      <c r="A407" s="23"/>
      <c r="B407" s="23"/>
      <c r="F407" s="23"/>
      <c r="H407" s="32"/>
      <c r="I407" s="32"/>
      <c r="J407" s="28" t="str">
        <f t="shared" si="6"/>
        <v xml:space="preserve"> </v>
      </c>
      <c r="K407" s="29"/>
      <c r="L407" s="29"/>
      <c r="M407" s="37" t="str">
        <f>IF($L407&gt;0,IF($F407="F",1.11*$L407+VLOOKUP($G407,Ages!$A$3:$AJ$10,32,0),1.35*$L407+VLOOKUP($G407,Ages!$A$12:$AJ$19,32,0)),"")</f>
        <v/>
      </c>
      <c r="N407" s="27"/>
      <c r="O407" s="27"/>
      <c r="P407" s="28" t="str">
        <f>IF(AND(N407&gt;0,O407&gt;0),IF($F407="F",IF(SUM($N407+$O407)&lt;=35,1.33*($N407+$O407)-0.013*POWER(($N407+$O407),2)-2.5,0.546*($N407+$O407)+9.7),1.21*($N407+$O407)-0.008*POWER(($N407+$O407),2)-VLOOKUP($G407,Ages!$A$12:$AJ$19,31,0)),"")</f>
        <v/>
      </c>
      <c r="Q407" s="23"/>
      <c r="R407" s="33"/>
      <c r="S407" s="33"/>
      <c r="T407" s="33"/>
      <c r="U407" s="33"/>
      <c r="V407" s="33"/>
      <c r="W407" s="23"/>
      <c r="X407" s="33"/>
      <c r="Y407" s="33"/>
      <c r="Z407" s="33"/>
    </row>
    <row r="408" spans="1:26" s="24" customFormat="1" x14ac:dyDescent="0.2">
      <c r="A408" s="23"/>
      <c r="B408" s="23"/>
      <c r="F408" s="23"/>
      <c r="H408" s="32"/>
      <c r="I408" s="32"/>
      <c r="J408" s="28" t="str">
        <f t="shared" si="6"/>
        <v xml:space="preserve"> </v>
      </c>
      <c r="K408" s="29"/>
      <c r="L408" s="29"/>
      <c r="M408" s="37" t="str">
        <f>IF($L408&gt;0,IF($F408="F",1.11*$L408+VLOOKUP($G408,Ages!$A$3:$AJ$10,32,0),1.35*$L408+VLOOKUP($G408,Ages!$A$12:$AJ$19,32,0)),"")</f>
        <v/>
      </c>
      <c r="N408" s="27"/>
      <c r="O408" s="27"/>
      <c r="P408" s="28" t="str">
        <f>IF(AND(N408&gt;0,O408&gt;0),IF($F408="F",IF(SUM($N408+$O408)&lt;=35,1.33*($N408+$O408)-0.013*POWER(($N408+$O408),2)-2.5,0.546*($N408+$O408)+9.7),1.21*($N408+$O408)-0.008*POWER(($N408+$O408),2)-VLOOKUP($G408,Ages!$A$12:$AJ$19,31,0)),"")</f>
        <v/>
      </c>
      <c r="Q408" s="23"/>
      <c r="R408" s="33"/>
      <c r="S408" s="33"/>
      <c r="T408" s="33"/>
      <c r="U408" s="33"/>
      <c r="V408" s="33"/>
      <c r="W408" s="23"/>
      <c r="X408" s="33"/>
      <c r="Y408" s="33"/>
      <c r="Z408" s="33"/>
    </row>
    <row r="409" spans="1:26" s="24" customFormat="1" x14ac:dyDescent="0.2">
      <c r="A409" s="23"/>
      <c r="B409" s="23"/>
      <c r="F409" s="23"/>
      <c r="H409" s="32"/>
      <c r="I409" s="32"/>
      <c r="J409" s="28" t="str">
        <f t="shared" si="6"/>
        <v xml:space="preserve"> </v>
      </c>
      <c r="K409" s="29"/>
      <c r="L409" s="29"/>
      <c r="M409" s="37" t="str">
        <f>IF($L409&gt;0,IF($F409="F",1.11*$L409+VLOOKUP($G409,Ages!$A$3:$AJ$10,32,0),1.35*$L409+VLOOKUP($G409,Ages!$A$12:$AJ$19,32,0)),"")</f>
        <v/>
      </c>
      <c r="N409" s="27"/>
      <c r="O409" s="27"/>
      <c r="P409" s="28" t="str">
        <f>IF(AND(N409&gt;0,O409&gt;0),IF($F409="F",IF(SUM($N409+$O409)&lt;=35,1.33*($N409+$O409)-0.013*POWER(($N409+$O409),2)-2.5,0.546*($N409+$O409)+9.7),1.21*($N409+$O409)-0.008*POWER(($N409+$O409),2)-VLOOKUP($G409,Ages!$A$12:$AJ$19,31,0)),"")</f>
        <v/>
      </c>
      <c r="Q409" s="23"/>
      <c r="R409" s="33"/>
      <c r="S409" s="33"/>
      <c r="T409" s="33"/>
      <c r="U409" s="33"/>
      <c r="V409" s="33"/>
      <c r="W409" s="23"/>
      <c r="X409" s="33"/>
      <c r="Y409" s="33"/>
      <c r="Z409" s="33"/>
    </row>
    <row r="410" spans="1:26" s="24" customFormat="1" x14ac:dyDescent="0.2">
      <c r="A410" s="23"/>
      <c r="B410" s="23"/>
      <c r="F410" s="23"/>
      <c r="H410" s="32"/>
      <c r="I410" s="32"/>
      <c r="J410" s="28" t="str">
        <f t="shared" si="6"/>
        <v xml:space="preserve"> </v>
      </c>
      <c r="K410" s="29"/>
      <c r="L410" s="29"/>
      <c r="M410" s="37" t="str">
        <f>IF($L410&gt;0,IF($F410="F",1.11*$L410+VLOOKUP($G410,Ages!$A$3:$AJ$10,32,0),1.35*$L410+VLOOKUP($G410,Ages!$A$12:$AJ$19,32,0)),"")</f>
        <v/>
      </c>
      <c r="N410" s="27"/>
      <c r="O410" s="27"/>
      <c r="P410" s="28" t="str">
        <f>IF(AND(N410&gt;0,O410&gt;0),IF($F410="F",IF(SUM($N410+$O410)&lt;=35,1.33*($N410+$O410)-0.013*POWER(($N410+$O410),2)-2.5,0.546*($N410+$O410)+9.7),1.21*($N410+$O410)-0.008*POWER(($N410+$O410),2)-VLOOKUP($G410,Ages!$A$12:$AJ$19,31,0)),"")</f>
        <v/>
      </c>
      <c r="Q410" s="23"/>
      <c r="R410" s="33"/>
      <c r="S410" s="33"/>
      <c r="T410" s="33"/>
      <c r="U410" s="33"/>
      <c r="V410" s="33"/>
      <c r="W410" s="23"/>
      <c r="X410" s="33"/>
      <c r="Y410" s="33"/>
      <c r="Z410" s="33"/>
    </row>
    <row r="411" spans="1:26" s="24" customFormat="1" x14ac:dyDescent="0.2">
      <c r="A411" s="23"/>
      <c r="B411" s="23"/>
      <c r="F411" s="23"/>
      <c r="H411" s="32"/>
      <c r="I411" s="32"/>
      <c r="J411" s="28" t="str">
        <f t="shared" si="6"/>
        <v xml:space="preserve"> </v>
      </c>
      <c r="K411" s="29"/>
      <c r="L411" s="29"/>
      <c r="M411" s="37" t="str">
        <f>IF($L411&gt;0,IF($F411="F",1.11*$L411+VLOOKUP($G411,Ages!$A$3:$AJ$10,32,0),1.35*$L411+VLOOKUP($G411,Ages!$A$12:$AJ$19,32,0)),"")</f>
        <v/>
      </c>
      <c r="N411" s="27"/>
      <c r="O411" s="27"/>
      <c r="P411" s="28" t="str">
        <f>IF(AND(N411&gt;0,O411&gt;0),IF($F411="F",IF(SUM($N411+$O411)&lt;=35,1.33*($N411+$O411)-0.013*POWER(($N411+$O411),2)-2.5,0.546*($N411+$O411)+9.7),1.21*($N411+$O411)-0.008*POWER(($N411+$O411),2)-VLOOKUP($G411,Ages!$A$12:$AJ$19,31,0)),"")</f>
        <v/>
      </c>
      <c r="Q411" s="23"/>
      <c r="R411" s="33"/>
      <c r="S411" s="33"/>
      <c r="T411" s="33"/>
      <c r="U411" s="33"/>
      <c r="V411" s="33"/>
      <c r="W411" s="23"/>
      <c r="X411" s="33"/>
      <c r="Y411" s="33"/>
      <c r="Z411" s="33"/>
    </row>
    <row r="412" spans="1:26" s="24" customFormat="1" x14ac:dyDescent="0.2">
      <c r="A412" s="23"/>
      <c r="B412" s="23"/>
      <c r="F412" s="23"/>
      <c r="H412" s="32"/>
      <c r="I412" s="32"/>
      <c r="J412" s="28" t="str">
        <f t="shared" si="6"/>
        <v xml:space="preserve"> </v>
      </c>
      <c r="K412" s="29"/>
      <c r="L412" s="29"/>
      <c r="M412" s="37" t="str">
        <f>IF($L412&gt;0,IF($F412="F",1.11*$L412+VLOOKUP($G412,Ages!$A$3:$AJ$10,32,0),1.35*$L412+VLOOKUP($G412,Ages!$A$12:$AJ$19,32,0)),"")</f>
        <v/>
      </c>
      <c r="N412" s="27"/>
      <c r="O412" s="27"/>
      <c r="P412" s="28" t="str">
        <f>IF(AND(N412&gt;0,O412&gt;0),IF($F412="F",IF(SUM($N412+$O412)&lt;=35,1.33*($N412+$O412)-0.013*POWER(($N412+$O412),2)-2.5,0.546*($N412+$O412)+9.7),1.21*($N412+$O412)-0.008*POWER(($N412+$O412),2)-VLOOKUP($G412,Ages!$A$12:$AJ$19,31,0)),"")</f>
        <v/>
      </c>
      <c r="Q412" s="23"/>
      <c r="R412" s="33"/>
      <c r="S412" s="33"/>
      <c r="T412" s="33"/>
      <c r="U412" s="33"/>
      <c r="V412" s="33"/>
      <c r="W412" s="23"/>
      <c r="X412" s="33"/>
      <c r="Y412" s="33"/>
      <c r="Z412" s="33"/>
    </row>
    <row r="413" spans="1:26" s="24" customFormat="1" x14ac:dyDescent="0.2">
      <c r="A413" s="23"/>
      <c r="B413" s="23"/>
      <c r="F413" s="23"/>
      <c r="H413" s="32"/>
      <c r="I413" s="32"/>
      <c r="J413" s="28" t="str">
        <f t="shared" si="6"/>
        <v xml:space="preserve"> </v>
      </c>
      <c r="K413" s="29"/>
      <c r="L413" s="29"/>
      <c r="M413" s="37" t="str">
        <f>IF($L413&gt;0,IF($F413="F",1.11*$L413+VLOOKUP($G413,Ages!$A$3:$AJ$10,32,0),1.35*$L413+VLOOKUP($G413,Ages!$A$12:$AJ$19,32,0)),"")</f>
        <v/>
      </c>
      <c r="N413" s="27"/>
      <c r="O413" s="27"/>
      <c r="P413" s="28" t="str">
        <f>IF(AND(N413&gt;0,O413&gt;0),IF($F413="F",IF(SUM($N413+$O413)&lt;=35,1.33*($N413+$O413)-0.013*POWER(($N413+$O413),2)-2.5,0.546*($N413+$O413)+9.7),1.21*($N413+$O413)-0.008*POWER(($N413+$O413),2)-VLOOKUP($G413,Ages!$A$12:$AJ$19,31,0)),"")</f>
        <v/>
      </c>
      <c r="Q413" s="23"/>
      <c r="R413" s="33"/>
      <c r="S413" s="33"/>
      <c r="T413" s="33"/>
      <c r="U413" s="33"/>
      <c r="V413" s="33"/>
      <c r="W413" s="23"/>
      <c r="X413" s="33"/>
      <c r="Y413" s="33"/>
      <c r="Z413" s="33"/>
    </row>
    <row r="414" spans="1:26" s="24" customFormat="1" x14ac:dyDescent="0.2">
      <c r="A414" s="23"/>
      <c r="B414" s="23"/>
      <c r="F414" s="23"/>
      <c r="H414" s="32"/>
      <c r="I414" s="32"/>
      <c r="J414" s="28" t="str">
        <f t="shared" si="6"/>
        <v xml:space="preserve"> </v>
      </c>
      <c r="K414" s="29"/>
      <c r="L414" s="29"/>
      <c r="M414" s="37" t="str">
        <f>IF($L414&gt;0,IF($F414="F",1.11*$L414+VLOOKUP($G414,Ages!$A$3:$AJ$10,32,0),1.35*$L414+VLOOKUP($G414,Ages!$A$12:$AJ$19,32,0)),"")</f>
        <v/>
      </c>
      <c r="N414" s="27"/>
      <c r="O414" s="27"/>
      <c r="P414" s="28" t="str">
        <f>IF(AND(N414&gt;0,O414&gt;0),IF($F414="F",IF(SUM($N414+$O414)&lt;=35,1.33*($N414+$O414)-0.013*POWER(($N414+$O414),2)-2.5,0.546*($N414+$O414)+9.7),1.21*($N414+$O414)-0.008*POWER(($N414+$O414),2)-VLOOKUP($G414,Ages!$A$12:$AJ$19,31,0)),"")</f>
        <v/>
      </c>
      <c r="Q414" s="23"/>
      <c r="R414" s="33"/>
      <c r="S414" s="33"/>
      <c r="T414" s="33"/>
      <c r="U414" s="33"/>
      <c r="V414" s="33"/>
      <c r="W414" s="23"/>
      <c r="X414" s="33"/>
      <c r="Y414" s="33"/>
      <c r="Z414" s="33"/>
    </row>
    <row r="415" spans="1:26" s="24" customFormat="1" x14ac:dyDescent="0.2">
      <c r="A415" s="23"/>
      <c r="B415" s="23"/>
      <c r="F415" s="23"/>
      <c r="H415" s="32"/>
      <c r="I415" s="32"/>
      <c r="J415" s="28" t="str">
        <f t="shared" si="6"/>
        <v xml:space="preserve"> </v>
      </c>
      <c r="K415" s="29"/>
      <c r="L415" s="29"/>
      <c r="M415" s="37" t="str">
        <f>IF($L415&gt;0,IF($F415="F",1.11*$L415+VLOOKUP($G415,Ages!$A$3:$AJ$10,32,0),1.35*$L415+VLOOKUP($G415,Ages!$A$12:$AJ$19,32,0)),"")</f>
        <v/>
      </c>
      <c r="N415" s="27"/>
      <c r="O415" s="27"/>
      <c r="P415" s="28" t="str">
        <f>IF(AND(N415&gt;0,O415&gt;0),IF($F415="F",IF(SUM($N415+$O415)&lt;=35,1.33*($N415+$O415)-0.013*POWER(($N415+$O415),2)-2.5,0.546*($N415+$O415)+9.7),1.21*($N415+$O415)-0.008*POWER(($N415+$O415),2)-VLOOKUP($G415,Ages!$A$12:$AJ$19,31,0)),"")</f>
        <v/>
      </c>
      <c r="Q415" s="23"/>
      <c r="R415" s="33"/>
      <c r="S415" s="33"/>
      <c r="T415" s="33"/>
      <c r="U415" s="33"/>
      <c r="V415" s="33"/>
      <c r="W415" s="23"/>
      <c r="X415" s="33"/>
      <c r="Y415" s="33"/>
      <c r="Z415" s="33"/>
    </row>
    <row r="416" spans="1:26" s="24" customFormat="1" x14ac:dyDescent="0.2">
      <c r="A416" s="23"/>
      <c r="B416" s="23"/>
      <c r="F416" s="23"/>
      <c r="H416" s="32"/>
      <c r="I416" s="32"/>
      <c r="J416" s="28" t="str">
        <f t="shared" si="6"/>
        <v xml:space="preserve"> </v>
      </c>
      <c r="K416" s="29"/>
      <c r="L416" s="29"/>
      <c r="M416" s="37" t="str">
        <f>IF($L416&gt;0,IF($F416="F",1.11*$L416+VLOOKUP($G416,Ages!$A$3:$AJ$10,32,0),1.35*$L416+VLOOKUP($G416,Ages!$A$12:$AJ$19,32,0)),"")</f>
        <v/>
      </c>
      <c r="N416" s="27"/>
      <c r="O416" s="27"/>
      <c r="P416" s="28" t="str">
        <f>IF(AND(N416&gt;0,O416&gt;0),IF($F416="F",IF(SUM($N416+$O416)&lt;=35,1.33*($N416+$O416)-0.013*POWER(($N416+$O416),2)-2.5,0.546*($N416+$O416)+9.7),1.21*($N416+$O416)-0.008*POWER(($N416+$O416),2)-VLOOKUP($G416,Ages!$A$12:$AJ$19,31,0)),"")</f>
        <v/>
      </c>
      <c r="Q416" s="23"/>
      <c r="R416" s="33"/>
      <c r="S416" s="33"/>
      <c r="T416" s="33"/>
      <c r="U416" s="33"/>
      <c r="V416" s="33"/>
      <c r="W416" s="23"/>
      <c r="X416" s="33"/>
      <c r="Y416" s="33"/>
      <c r="Z416" s="33"/>
    </row>
    <row r="417" spans="1:26" s="24" customFormat="1" x14ac:dyDescent="0.2">
      <c r="A417" s="23"/>
      <c r="B417" s="23"/>
      <c r="F417" s="23"/>
      <c r="H417" s="32"/>
      <c r="I417" s="32"/>
      <c r="J417" s="28" t="str">
        <f t="shared" si="6"/>
        <v xml:space="preserve"> </v>
      </c>
      <c r="K417" s="29"/>
      <c r="L417" s="29"/>
      <c r="M417" s="37" t="str">
        <f>IF($L417&gt;0,IF($F417="F",1.11*$L417+VLOOKUP($G417,Ages!$A$3:$AJ$10,32,0),1.35*$L417+VLOOKUP($G417,Ages!$A$12:$AJ$19,32,0)),"")</f>
        <v/>
      </c>
      <c r="N417" s="27"/>
      <c r="O417" s="27"/>
      <c r="P417" s="28" t="str">
        <f>IF(AND(N417&gt;0,O417&gt;0),IF($F417="F",IF(SUM($N417+$O417)&lt;=35,1.33*($N417+$O417)-0.013*POWER(($N417+$O417),2)-2.5,0.546*($N417+$O417)+9.7),1.21*($N417+$O417)-0.008*POWER(($N417+$O417),2)-VLOOKUP($G417,Ages!$A$12:$AJ$19,31,0)),"")</f>
        <v/>
      </c>
      <c r="Q417" s="23"/>
      <c r="R417" s="33"/>
      <c r="S417" s="33"/>
      <c r="T417" s="33"/>
      <c r="U417" s="33"/>
      <c r="V417" s="33"/>
      <c r="W417" s="23"/>
      <c r="X417" s="33"/>
      <c r="Y417" s="33"/>
      <c r="Z417" s="33"/>
    </row>
    <row r="418" spans="1:26" s="24" customFormat="1" x14ac:dyDescent="0.2">
      <c r="A418" s="23"/>
      <c r="B418" s="23"/>
      <c r="F418" s="23"/>
      <c r="H418" s="32"/>
      <c r="I418" s="32"/>
      <c r="J418" s="28" t="str">
        <f t="shared" si="6"/>
        <v xml:space="preserve"> </v>
      </c>
      <c r="K418" s="29"/>
      <c r="L418" s="29"/>
      <c r="M418" s="37" t="str">
        <f>IF($L418&gt;0,IF($F418="F",1.11*$L418+VLOOKUP($G418,Ages!$A$3:$AJ$10,32,0),1.35*$L418+VLOOKUP($G418,Ages!$A$12:$AJ$19,32,0)),"")</f>
        <v/>
      </c>
      <c r="N418" s="27"/>
      <c r="O418" s="27"/>
      <c r="P418" s="28" t="str">
        <f>IF(AND(N418&gt;0,O418&gt;0),IF($F418="F",IF(SUM($N418+$O418)&lt;=35,1.33*($N418+$O418)-0.013*POWER(($N418+$O418),2)-2.5,0.546*($N418+$O418)+9.7),1.21*($N418+$O418)-0.008*POWER(($N418+$O418),2)-VLOOKUP($G418,Ages!$A$12:$AJ$19,31,0)),"")</f>
        <v/>
      </c>
      <c r="Q418" s="23"/>
      <c r="R418" s="33"/>
      <c r="S418" s="33"/>
      <c r="T418" s="33"/>
      <c r="U418" s="33"/>
      <c r="V418" s="33"/>
      <c r="W418" s="23"/>
      <c r="X418" s="33"/>
      <c r="Y418" s="33"/>
      <c r="Z418" s="33"/>
    </row>
    <row r="419" spans="1:26" s="24" customFormat="1" x14ac:dyDescent="0.2">
      <c r="A419" s="23"/>
      <c r="B419" s="23"/>
      <c r="F419" s="23"/>
      <c r="H419" s="32"/>
      <c r="I419" s="32"/>
      <c r="J419" s="28" t="str">
        <f t="shared" si="6"/>
        <v xml:space="preserve"> </v>
      </c>
      <c r="K419" s="29"/>
      <c r="L419" s="29"/>
      <c r="M419" s="37" t="str">
        <f>IF($L419&gt;0,IF($F419="F",1.11*$L419+VLOOKUP($G419,Ages!$A$3:$AJ$10,32,0),1.35*$L419+VLOOKUP($G419,Ages!$A$12:$AJ$19,32,0)),"")</f>
        <v/>
      </c>
      <c r="N419" s="27"/>
      <c r="O419" s="27"/>
      <c r="P419" s="28" t="str">
        <f>IF(AND(N419&gt;0,O419&gt;0),IF($F419="F",IF(SUM($N419+$O419)&lt;=35,1.33*($N419+$O419)-0.013*POWER(($N419+$O419),2)-2.5,0.546*($N419+$O419)+9.7),1.21*($N419+$O419)-0.008*POWER(($N419+$O419),2)-VLOOKUP($G419,Ages!$A$12:$AJ$19,31,0)),"")</f>
        <v/>
      </c>
      <c r="Q419" s="23"/>
      <c r="R419" s="33"/>
      <c r="S419" s="33"/>
      <c r="T419" s="33"/>
      <c r="U419" s="33"/>
      <c r="V419" s="33"/>
      <c r="W419" s="23"/>
      <c r="X419" s="33"/>
      <c r="Y419" s="33"/>
      <c r="Z419" s="33"/>
    </row>
    <row r="420" spans="1:26" s="24" customFormat="1" x14ac:dyDescent="0.2">
      <c r="A420" s="23"/>
      <c r="B420" s="23"/>
      <c r="F420" s="23"/>
      <c r="H420" s="32"/>
      <c r="I420" s="32"/>
      <c r="J420" s="28" t="str">
        <f t="shared" si="6"/>
        <v xml:space="preserve"> </v>
      </c>
      <c r="K420" s="29"/>
      <c r="L420" s="29"/>
      <c r="M420" s="37" t="str">
        <f>IF($L420&gt;0,IF($F420="F",1.11*$L420+VLOOKUP($G420,Ages!$A$3:$AJ$10,32,0),1.35*$L420+VLOOKUP($G420,Ages!$A$12:$AJ$19,32,0)),"")</f>
        <v/>
      </c>
      <c r="N420" s="27"/>
      <c r="O420" s="27"/>
      <c r="P420" s="28" t="str">
        <f>IF(AND(N420&gt;0,O420&gt;0),IF($F420="F",IF(SUM($N420+$O420)&lt;=35,1.33*($N420+$O420)-0.013*POWER(($N420+$O420),2)-2.5,0.546*($N420+$O420)+9.7),1.21*($N420+$O420)-0.008*POWER(($N420+$O420),2)-VLOOKUP($G420,Ages!$A$12:$AJ$19,31,0)),"")</f>
        <v/>
      </c>
      <c r="Q420" s="23"/>
      <c r="R420" s="33"/>
      <c r="S420" s="33"/>
      <c r="T420" s="33"/>
      <c r="U420" s="33"/>
      <c r="V420" s="33"/>
      <c r="W420" s="23"/>
      <c r="X420" s="33"/>
      <c r="Y420" s="33"/>
      <c r="Z420" s="33"/>
    </row>
    <row r="421" spans="1:26" s="24" customFormat="1" x14ac:dyDescent="0.2">
      <c r="A421" s="23"/>
      <c r="B421" s="23"/>
      <c r="F421" s="23"/>
      <c r="H421" s="32"/>
      <c r="I421" s="32"/>
      <c r="J421" s="28" t="str">
        <f t="shared" si="6"/>
        <v xml:space="preserve"> </v>
      </c>
      <c r="K421" s="29"/>
      <c r="L421" s="29"/>
      <c r="M421" s="37" t="str">
        <f>IF($L421&gt;0,IF($F421="F",1.11*$L421+VLOOKUP($G421,Ages!$A$3:$AJ$10,32,0),1.35*$L421+VLOOKUP($G421,Ages!$A$12:$AJ$19,32,0)),"")</f>
        <v/>
      </c>
      <c r="N421" s="27"/>
      <c r="O421" s="27"/>
      <c r="P421" s="28" t="str">
        <f>IF(AND(N421&gt;0,O421&gt;0),IF($F421="F",IF(SUM($N421+$O421)&lt;=35,1.33*($N421+$O421)-0.013*POWER(($N421+$O421),2)-2.5,0.546*($N421+$O421)+9.7),1.21*($N421+$O421)-0.008*POWER(($N421+$O421),2)-VLOOKUP($G421,Ages!$A$12:$AJ$19,31,0)),"")</f>
        <v/>
      </c>
      <c r="Q421" s="23"/>
      <c r="R421" s="33"/>
      <c r="S421" s="33"/>
      <c r="T421" s="33"/>
      <c r="U421" s="33"/>
      <c r="V421" s="33"/>
      <c r="W421" s="23"/>
      <c r="X421" s="33"/>
      <c r="Y421" s="33"/>
      <c r="Z421" s="33"/>
    </row>
    <row r="422" spans="1:26" s="24" customFormat="1" x14ac:dyDescent="0.2">
      <c r="A422" s="23"/>
      <c r="B422" s="23"/>
      <c r="F422" s="23"/>
      <c r="H422" s="32"/>
      <c r="I422" s="32"/>
      <c r="J422" s="28" t="str">
        <f t="shared" si="6"/>
        <v xml:space="preserve"> </v>
      </c>
      <c r="K422" s="29"/>
      <c r="L422" s="29"/>
      <c r="M422" s="37" t="str">
        <f>IF($L422&gt;0,IF($F422="F",1.11*$L422+VLOOKUP($G422,Ages!$A$3:$AJ$10,32,0),1.35*$L422+VLOOKUP($G422,Ages!$A$12:$AJ$19,32,0)),"")</f>
        <v/>
      </c>
      <c r="N422" s="27"/>
      <c r="O422" s="27"/>
      <c r="P422" s="28" t="str">
        <f>IF(AND(N422&gt;0,O422&gt;0),IF($F422="F",IF(SUM($N422+$O422)&lt;=35,1.33*($N422+$O422)-0.013*POWER(($N422+$O422),2)-2.5,0.546*($N422+$O422)+9.7),1.21*($N422+$O422)-0.008*POWER(($N422+$O422),2)-VLOOKUP($G422,Ages!$A$12:$AJ$19,31,0)),"")</f>
        <v/>
      </c>
      <c r="Q422" s="23"/>
      <c r="R422" s="33"/>
      <c r="S422" s="33"/>
      <c r="T422" s="33"/>
      <c r="U422" s="33"/>
      <c r="V422" s="33"/>
      <c r="W422" s="23"/>
      <c r="X422" s="33"/>
      <c r="Y422" s="33"/>
      <c r="Z422" s="33"/>
    </row>
    <row r="423" spans="1:26" s="24" customFormat="1" x14ac:dyDescent="0.2">
      <c r="A423" s="23"/>
      <c r="B423" s="23"/>
      <c r="F423" s="23"/>
      <c r="H423" s="32"/>
      <c r="I423" s="32"/>
      <c r="J423" s="28" t="str">
        <f t="shared" si="6"/>
        <v xml:space="preserve"> </v>
      </c>
      <c r="K423" s="29"/>
      <c r="L423" s="29"/>
      <c r="M423" s="37" t="str">
        <f>IF($L423&gt;0,IF($F423="F",1.11*$L423+VLOOKUP($G423,Ages!$A$3:$AJ$10,32,0),1.35*$L423+VLOOKUP($G423,Ages!$A$12:$AJ$19,32,0)),"")</f>
        <v/>
      </c>
      <c r="N423" s="27"/>
      <c r="O423" s="27"/>
      <c r="P423" s="28" t="str">
        <f>IF(AND(N423&gt;0,O423&gt;0),IF($F423="F",IF(SUM($N423+$O423)&lt;=35,1.33*($N423+$O423)-0.013*POWER(($N423+$O423),2)-2.5,0.546*($N423+$O423)+9.7),1.21*($N423+$O423)-0.008*POWER(($N423+$O423),2)-VLOOKUP($G423,Ages!$A$12:$AJ$19,31,0)),"")</f>
        <v/>
      </c>
      <c r="Q423" s="23"/>
      <c r="R423" s="33"/>
      <c r="S423" s="33"/>
      <c r="T423" s="33"/>
      <c r="U423" s="33"/>
      <c r="V423" s="33"/>
      <c r="W423" s="23"/>
      <c r="X423" s="33"/>
      <c r="Y423" s="33"/>
      <c r="Z423" s="33"/>
    </row>
    <row r="424" spans="1:26" s="24" customFormat="1" x14ac:dyDescent="0.2">
      <c r="A424" s="23"/>
      <c r="B424" s="23"/>
      <c r="F424" s="23"/>
      <c r="H424" s="32"/>
      <c r="I424" s="32"/>
      <c r="J424" s="28" t="str">
        <f t="shared" si="6"/>
        <v xml:space="preserve"> </v>
      </c>
      <c r="K424" s="29"/>
      <c r="L424" s="29"/>
      <c r="M424" s="37" t="str">
        <f>IF($L424&gt;0,IF($F424="F",1.11*$L424+VLOOKUP($G424,Ages!$A$3:$AJ$10,32,0),1.35*$L424+VLOOKUP($G424,Ages!$A$12:$AJ$19,32,0)),"")</f>
        <v/>
      </c>
      <c r="N424" s="27"/>
      <c r="O424" s="27"/>
      <c r="P424" s="28" t="str">
        <f>IF(AND(N424&gt;0,O424&gt;0),IF($F424="F",IF(SUM($N424+$O424)&lt;=35,1.33*($N424+$O424)-0.013*POWER(($N424+$O424),2)-2.5,0.546*($N424+$O424)+9.7),1.21*($N424+$O424)-0.008*POWER(($N424+$O424),2)-VLOOKUP($G424,Ages!$A$12:$AJ$19,31,0)),"")</f>
        <v/>
      </c>
      <c r="Q424" s="23"/>
      <c r="R424" s="33"/>
      <c r="S424" s="33"/>
      <c r="T424" s="33"/>
      <c r="U424" s="33"/>
      <c r="V424" s="33"/>
      <c r="W424" s="23"/>
      <c r="X424" s="33"/>
      <c r="Y424" s="33"/>
      <c r="Z424" s="33"/>
    </row>
    <row r="425" spans="1:26" s="24" customFormat="1" x14ac:dyDescent="0.2">
      <c r="A425" s="23"/>
      <c r="B425" s="23"/>
      <c r="F425" s="23"/>
      <c r="H425" s="32"/>
      <c r="I425" s="32"/>
      <c r="J425" s="28" t="str">
        <f t="shared" si="6"/>
        <v xml:space="preserve"> </v>
      </c>
      <c r="K425" s="29"/>
      <c r="L425" s="29"/>
      <c r="M425" s="37" t="str">
        <f>IF($L425&gt;0,IF($F425="F",1.11*$L425+VLOOKUP($G425,Ages!$A$3:$AJ$10,32,0),1.35*$L425+VLOOKUP($G425,Ages!$A$12:$AJ$19,32,0)),"")</f>
        <v/>
      </c>
      <c r="N425" s="27"/>
      <c r="O425" s="27"/>
      <c r="P425" s="28" t="str">
        <f>IF(AND(N425&gt;0,O425&gt;0),IF($F425="F",IF(SUM($N425+$O425)&lt;=35,1.33*($N425+$O425)-0.013*POWER(($N425+$O425),2)-2.5,0.546*($N425+$O425)+9.7),1.21*($N425+$O425)-0.008*POWER(($N425+$O425),2)-VLOOKUP($G425,Ages!$A$12:$AJ$19,31,0)),"")</f>
        <v/>
      </c>
      <c r="Q425" s="23"/>
      <c r="R425" s="33"/>
      <c r="S425" s="33"/>
      <c r="T425" s="33"/>
      <c r="U425" s="33"/>
      <c r="V425" s="33"/>
      <c r="W425" s="23"/>
      <c r="X425" s="33"/>
      <c r="Y425" s="33"/>
      <c r="Z425" s="33"/>
    </row>
    <row r="426" spans="1:26" s="24" customFormat="1" x14ac:dyDescent="0.2">
      <c r="A426" s="23"/>
      <c r="B426" s="23"/>
      <c r="F426" s="23"/>
      <c r="H426" s="32"/>
      <c r="I426" s="32"/>
      <c r="J426" s="28" t="str">
        <f t="shared" si="6"/>
        <v xml:space="preserve"> </v>
      </c>
      <c r="K426" s="29"/>
      <c r="L426" s="29"/>
      <c r="M426" s="37" t="str">
        <f>IF($L426&gt;0,IF($F426="F",1.11*$L426+VLOOKUP($G426,Ages!$A$3:$AJ$10,32,0),1.35*$L426+VLOOKUP($G426,Ages!$A$12:$AJ$19,32,0)),"")</f>
        <v/>
      </c>
      <c r="N426" s="27"/>
      <c r="O426" s="27"/>
      <c r="P426" s="28" t="str">
        <f>IF(AND(N426&gt;0,O426&gt;0),IF($F426="F",IF(SUM($N426+$O426)&lt;=35,1.33*($N426+$O426)-0.013*POWER(($N426+$O426),2)-2.5,0.546*($N426+$O426)+9.7),1.21*($N426+$O426)-0.008*POWER(($N426+$O426),2)-VLOOKUP($G426,Ages!$A$12:$AJ$19,31,0)),"")</f>
        <v/>
      </c>
      <c r="Q426" s="23"/>
      <c r="R426" s="33"/>
      <c r="S426" s="33"/>
      <c r="T426" s="33"/>
      <c r="U426" s="33"/>
      <c r="V426" s="33"/>
      <c r="W426" s="23"/>
      <c r="X426" s="33"/>
      <c r="Y426" s="33"/>
      <c r="Z426" s="33"/>
    </row>
    <row r="427" spans="1:26" s="24" customFormat="1" x14ac:dyDescent="0.2">
      <c r="A427" s="23"/>
      <c r="B427" s="23"/>
      <c r="F427" s="23"/>
      <c r="H427" s="32"/>
      <c r="I427" s="32"/>
      <c r="J427" s="28" t="str">
        <f t="shared" si="6"/>
        <v xml:space="preserve"> </v>
      </c>
      <c r="K427" s="29"/>
      <c r="L427" s="29"/>
      <c r="M427" s="37" t="str">
        <f>IF($L427&gt;0,IF($F427="F",1.11*$L427+VLOOKUP($G427,Ages!$A$3:$AJ$10,32,0),1.35*$L427+VLOOKUP($G427,Ages!$A$12:$AJ$19,32,0)),"")</f>
        <v/>
      </c>
      <c r="N427" s="27"/>
      <c r="O427" s="27"/>
      <c r="P427" s="28" t="str">
        <f>IF(AND(N427&gt;0,O427&gt;0),IF($F427="F",IF(SUM($N427+$O427)&lt;=35,1.33*($N427+$O427)-0.013*POWER(($N427+$O427),2)-2.5,0.546*($N427+$O427)+9.7),1.21*($N427+$O427)-0.008*POWER(($N427+$O427),2)-VLOOKUP($G427,Ages!$A$12:$AJ$19,31,0)),"")</f>
        <v/>
      </c>
      <c r="Q427" s="23"/>
      <c r="R427" s="33"/>
      <c r="S427" s="33"/>
      <c r="T427" s="33"/>
      <c r="U427" s="33"/>
      <c r="V427" s="33"/>
      <c r="W427" s="23"/>
      <c r="X427" s="33"/>
      <c r="Y427" s="33"/>
      <c r="Z427" s="33"/>
    </row>
    <row r="428" spans="1:26" s="24" customFormat="1" x14ac:dyDescent="0.2">
      <c r="A428" s="23"/>
      <c r="B428" s="23"/>
      <c r="F428" s="23"/>
      <c r="H428" s="32"/>
      <c r="I428" s="32"/>
      <c r="J428" s="28" t="str">
        <f t="shared" si="6"/>
        <v xml:space="preserve"> </v>
      </c>
      <c r="K428" s="29"/>
      <c r="L428" s="29"/>
      <c r="M428" s="37" t="str">
        <f>IF($L428&gt;0,IF($F428="F",1.11*$L428+VLOOKUP($G428,Ages!$A$3:$AJ$10,32,0),1.35*$L428+VLOOKUP($G428,Ages!$A$12:$AJ$19,32,0)),"")</f>
        <v/>
      </c>
      <c r="N428" s="27"/>
      <c r="O428" s="27"/>
      <c r="P428" s="28" t="str">
        <f>IF(AND(N428&gt;0,O428&gt;0),IF($F428="F",IF(SUM($N428+$O428)&lt;=35,1.33*($N428+$O428)-0.013*POWER(($N428+$O428),2)-2.5,0.546*($N428+$O428)+9.7),1.21*($N428+$O428)-0.008*POWER(($N428+$O428),2)-VLOOKUP($G428,Ages!$A$12:$AJ$19,31,0)),"")</f>
        <v/>
      </c>
      <c r="Q428" s="23"/>
      <c r="R428" s="33"/>
      <c r="S428" s="33"/>
      <c r="T428" s="33"/>
      <c r="U428" s="33"/>
      <c r="V428" s="33"/>
      <c r="W428" s="23"/>
      <c r="X428" s="33"/>
      <c r="Y428" s="33"/>
      <c r="Z428" s="33"/>
    </row>
    <row r="429" spans="1:26" s="24" customFormat="1" x14ac:dyDescent="0.2">
      <c r="A429" s="23"/>
      <c r="B429" s="23"/>
      <c r="F429" s="23"/>
      <c r="H429" s="32"/>
      <c r="I429" s="32"/>
      <c r="J429" s="28" t="str">
        <f t="shared" si="6"/>
        <v xml:space="preserve"> </v>
      </c>
      <c r="K429" s="29"/>
      <c r="L429" s="29"/>
      <c r="M429" s="37" t="str">
        <f>IF($L429&gt;0,IF($F429="F",1.11*$L429+VLOOKUP($G429,Ages!$A$3:$AJ$10,32,0),1.35*$L429+VLOOKUP($G429,Ages!$A$12:$AJ$19,32,0)),"")</f>
        <v/>
      </c>
      <c r="N429" s="27"/>
      <c r="O429" s="27"/>
      <c r="P429" s="28" t="str">
        <f>IF(AND(N429&gt;0,O429&gt;0),IF($F429="F",IF(SUM($N429+$O429)&lt;=35,1.33*($N429+$O429)-0.013*POWER(($N429+$O429),2)-2.5,0.546*($N429+$O429)+9.7),1.21*($N429+$O429)-0.008*POWER(($N429+$O429),2)-VLOOKUP($G429,Ages!$A$12:$AJ$19,31,0)),"")</f>
        <v/>
      </c>
      <c r="Q429" s="23"/>
      <c r="R429" s="33"/>
      <c r="S429" s="33"/>
      <c r="T429" s="33"/>
      <c r="U429" s="33"/>
      <c r="V429" s="33"/>
      <c r="W429" s="23"/>
      <c r="X429" s="33"/>
      <c r="Y429" s="33"/>
      <c r="Z429" s="33"/>
    </row>
    <row r="430" spans="1:26" s="24" customFormat="1" x14ac:dyDescent="0.2">
      <c r="A430" s="23"/>
      <c r="B430" s="23"/>
      <c r="F430" s="23"/>
      <c r="H430" s="32"/>
      <c r="I430" s="32"/>
      <c r="J430" s="28" t="str">
        <f t="shared" si="6"/>
        <v xml:space="preserve"> </v>
      </c>
      <c r="K430" s="29"/>
      <c r="L430" s="29"/>
      <c r="M430" s="37" t="str">
        <f>IF($L430&gt;0,IF($F430="F",1.11*$L430+VLOOKUP($G430,Ages!$A$3:$AJ$10,32,0),1.35*$L430+VLOOKUP($G430,Ages!$A$12:$AJ$19,32,0)),"")</f>
        <v/>
      </c>
      <c r="N430" s="27"/>
      <c r="O430" s="27"/>
      <c r="P430" s="28" t="str">
        <f>IF(AND(N430&gt;0,O430&gt;0),IF($F430="F",IF(SUM($N430+$O430)&lt;=35,1.33*($N430+$O430)-0.013*POWER(($N430+$O430),2)-2.5,0.546*($N430+$O430)+9.7),1.21*($N430+$O430)-0.008*POWER(($N430+$O430),2)-VLOOKUP($G430,Ages!$A$12:$AJ$19,31,0)),"")</f>
        <v/>
      </c>
      <c r="Q430" s="23"/>
      <c r="R430" s="33"/>
      <c r="S430" s="33"/>
      <c r="T430" s="33"/>
      <c r="U430" s="33"/>
      <c r="V430" s="33"/>
      <c r="W430" s="23"/>
      <c r="X430" s="33"/>
      <c r="Y430" s="33"/>
      <c r="Z430" s="33"/>
    </row>
    <row r="431" spans="1:26" s="24" customFormat="1" x14ac:dyDescent="0.2">
      <c r="A431" s="23"/>
      <c r="B431" s="23"/>
      <c r="F431" s="23"/>
      <c r="H431" s="32"/>
      <c r="I431" s="32"/>
      <c r="J431" s="28" t="str">
        <f t="shared" si="6"/>
        <v xml:space="preserve"> </v>
      </c>
      <c r="K431" s="29"/>
      <c r="L431" s="29"/>
      <c r="M431" s="37" t="str">
        <f>IF($L431&gt;0,IF($F431="F",1.11*$L431+VLOOKUP($G431,Ages!$A$3:$AJ$10,32,0),1.35*$L431+VLOOKUP($G431,Ages!$A$12:$AJ$19,32,0)),"")</f>
        <v/>
      </c>
      <c r="N431" s="27"/>
      <c r="O431" s="27"/>
      <c r="P431" s="28" t="str">
        <f>IF(AND(N431&gt;0,O431&gt;0),IF($F431="F",IF(SUM($N431+$O431)&lt;=35,1.33*($N431+$O431)-0.013*POWER(($N431+$O431),2)-2.5,0.546*($N431+$O431)+9.7),1.21*($N431+$O431)-0.008*POWER(($N431+$O431),2)-VLOOKUP($G431,Ages!$A$12:$AJ$19,31,0)),"")</f>
        <v/>
      </c>
      <c r="Q431" s="23"/>
      <c r="R431" s="33"/>
      <c r="S431" s="33"/>
      <c r="T431" s="33"/>
      <c r="U431" s="33"/>
      <c r="V431" s="33"/>
      <c r="W431" s="23"/>
      <c r="X431" s="33"/>
      <c r="Y431" s="33"/>
      <c r="Z431" s="33"/>
    </row>
    <row r="432" spans="1:26" s="24" customFormat="1" x14ac:dyDescent="0.2">
      <c r="A432" s="23"/>
      <c r="B432" s="23"/>
      <c r="F432" s="23"/>
      <c r="H432" s="32"/>
      <c r="I432" s="32"/>
      <c r="J432" s="28" t="str">
        <f t="shared" si="6"/>
        <v xml:space="preserve"> </v>
      </c>
      <c r="K432" s="29"/>
      <c r="L432" s="29"/>
      <c r="M432" s="37" t="str">
        <f>IF($L432&gt;0,IF($F432="F",1.11*$L432+VLOOKUP($G432,Ages!$A$3:$AJ$10,32,0),1.35*$L432+VLOOKUP($G432,Ages!$A$12:$AJ$19,32,0)),"")</f>
        <v/>
      </c>
      <c r="N432" s="27"/>
      <c r="O432" s="27"/>
      <c r="P432" s="28" t="str">
        <f>IF(AND(N432&gt;0,O432&gt;0),IF($F432="F",IF(SUM($N432+$O432)&lt;=35,1.33*($N432+$O432)-0.013*POWER(($N432+$O432),2)-2.5,0.546*($N432+$O432)+9.7),1.21*($N432+$O432)-0.008*POWER(($N432+$O432),2)-VLOOKUP($G432,Ages!$A$12:$AJ$19,31,0)),"")</f>
        <v/>
      </c>
      <c r="Q432" s="23"/>
      <c r="R432" s="33"/>
      <c r="S432" s="33"/>
      <c r="T432" s="33"/>
      <c r="U432" s="33"/>
      <c r="V432" s="33"/>
      <c r="W432" s="23"/>
      <c r="X432" s="33"/>
      <c r="Y432" s="33"/>
      <c r="Z432" s="33"/>
    </row>
    <row r="433" spans="1:26" s="24" customFormat="1" x14ac:dyDescent="0.2">
      <c r="A433" s="23"/>
      <c r="B433" s="23"/>
      <c r="F433" s="23"/>
      <c r="H433" s="32"/>
      <c r="I433" s="32"/>
      <c r="J433" s="28" t="str">
        <f t="shared" si="6"/>
        <v xml:space="preserve"> </v>
      </c>
      <c r="K433" s="29"/>
      <c r="L433" s="29"/>
      <c r="M433" s="37" t="str">
        <f>IF($L433&gt;0,IF($F433="F",1.11*$L433+VLOOKUP($G433,Ages!$A$3:$AJ$10,32,0),1.35*$L433+VLOOKUP($G433,Ages!$A$12:$AJ$19,32,0)),"")</f>
        <v/>
      </c>
      <c r="N433" s="27"/>
      <c r="O433" s="27"/>
      <c r="P433" s="28" t="str">
        <f>IF(AND(N433&gt;0,O433&gt;0),IF($F433="F",IF(SUM($N433+$O433)&lt;=35,1.33*($N433+$O433)-0.013*POWER(($N433+$O433),2)-2.5,0.546*($N433+$O433)+9.7),1.21*($N433+$O433)-0.008*POWER(($N433+$O433),2)-VLOOKUP($G433,Ages!$A$12:$AJ$19,31,0)),"")</f>
        <v/>
      </c>
      <c r="Q433" s="23"/>
      <c r="R433" s="33"/>
      <c r="S433" s="33"/>
      <c r="T433" s="33"/>
      <c r="U433" s="33"/>
      <c r="V433" s="33"/>
      <c r="W433" s="23"/>
      <c r="X433" s="33"/>
      <c r="Y433" s="33"/>
      <c r="Z433" s="33"/>
    </row>
    <row r="434" spans="1:26" s="24" customFormat="1" x14ac:dyDescent="0.2">
      <c r="A434" s="23"/>
      <c r="B434" s="23"/>
      <c r="F434" s="23"/>
      <c r="H434" s="32"/>
      <c r="I434" s="32"/>
      <c r="J434" s="28" t="str">
        <f t="shared" si="6"/>
        <v xml:space="preserve"> </v>
      </c>
      <c r="K434" s="29"/>
      <c r="L434" s="29"/>
      <c r="M434" s="37" t="str">
        <f>IF($L434&gt;0,IF($F434="F",1.11*$L434+VLOOKUP($G434,Ages!$A$3:$AJ$10,32,0),1.35*$L434+VLOOKUP($G434,Ages!$A$12:$AJ$19,32,0)),"")</f>
        <v/>
      </c>
      <c r="N434" s="27"/>
      <c r="O434" s="27"/>
      <c r="P434" s="28" t="str">
        <f>IF(AND(N434&gt;0,O434&gt;0),IF($F434="F",IF(SUM($N434+$O434)&lt;=35,1.33*($N434+$O434)-0.013*POWER(($N434+$O434),2)-2.5,0.546*($N434+$O434)+9.7),1.21*($N434+$O434)-0.008*POWER(($N434+$O434),2)-VLOOKUP($G434,Ages!$A$12:$AJ$19,31,0)),"")</f>
        <v/>
      </c>
      <c r="Q434" s="23"/>
      <c r="R434" s="33"/>
      <c r="S434" s="33"/>
      <c r="T434" s="33"/>
      <c r="U434" s="33"/>
      <c r="V434" s="33"/>
      <c r="W434" s="23"/>
      <c r="X434" s="33"/>
      <c r="Y434" s="33"/>
      <c r="Z434" s="33"/>
    </row>
    <row r="435" spans="1:26" s="24" customFormat="1" x14ac:dyDescent="0.2">
      <c r="A435" s="23"/>
      <c r="B435" s="23"/>
      <c r="F435" s="23"/>
      <c r="H435" s="32"/>
      <c r="I435" s="32"/>
      <c r="J435" s="28" t="str">
        <f t="shared" si="6"/>
        <v xml:space="preserve"> </v>
      </c>
      <c r="K435" s="29"/>
      <c r="L435" s="29"/>
      <c r="M435" s="37" t="str">
        <f>IF($L435&gt;0,IF($F435="F",1.11*$L435+VLOOKUP($G435,Ages!$A$3:$AJ$10,32,0),1.35*$L435+VLOOKUP($G435,Ages!$A$12:$AJ$19,32,0)),"")</f>
        <v/>
      </c>
      <c r="N435" s="27"/>
      <c r="O435" s="27"/>
      <c r="P435" s="28" t="str">
        <f>IF(AND(N435&gt;0,O435&gt;0),IF($F435="F",IF(SUM($N435+$O435)&lt;=35,1.33*($N435+$O435)-0.013*POWER(($N435+$O435),2)-2.5,0.546*($N435+$O435)+9.7),1.21*($N435+$O435)-0.008*POWER(($N435+$O435),2)-VLOOKUP($G435,Ages!$A$12:$AJ$19,31,0)),"")</f>
        <v/>
      </c>
      <c r="Q435" s="23"/>
      <c r="R435" s="33"/>
      <c r="S435" s="33"/>
      <c r="T435" s="33"/>
      <c r="U435" s="33"/>
      <c r="V435" s="33"/>
      <c r="W435" s="23"/>
      <c r="X435" s="33"/>
      <c r="Y435" s="33"/>
      <c r="Z435" s="33"/>
    </row>
    <row r="436" spans="1:26" s="24" customFormat="1" x14ac:dyDescent="0.2">
      <c r="A436" s="23"/>
      <c r="B436" s="23"/>
      <c r="F436" s="23"/>
      <c r="H436" s="32"/>
      <c r="I436" s="32"/>
      <c r="J436" s="28" t="str">
        <f t="shared" si="6"/>
        <v xml:space="preserve"> </v>
      </c>
      <c r="K436" s="29"/>
      <c r="L436" s="29"/>
      <c r="M436" s="37" t="str">
        <f>IF($L436&gt;0,IF($F436="F",1.11*$L436+VLOOKUP($G436,Ages!$A$3:$AJ$10,32,0),1.35*$L436+VLOOKUP($G436,Ages!$A$12:$AJ$19,32,0)),"")</f>
        <v/>
      </c>
      <c r="N436" s="27"/>
      <c r="O436" s="27"/>
      <c r="P436" s="28" t="str">
        <f>IF(AND(N436&gt;0,O436&gt;0),IF($F436="F",IF(SUM($N436+$O436)&lt;=35,1.33*($N436+$O436)-0.013*POWER(($N436+$O436),2)-2.5,0.546*($N436+$O436)+9.7),1.21*($N436+$O436)-0.008*POWER(($N436+$O436),2)-VLOOKUP($G436,Ages!$A$12:$AJ$19,31,0)),"")</f>
        <v/>
      </c>
      <c r="Q436" s="23"/>
      <c r="R436" s="33"/>
      <c r="S436" s="33"/>
      <c r="T436" s="33"/>
      <c r="U436" s="33"/>
      <c r="V436" s="33"/>
      <c r="W436" s="23"/>
      <c r="X436" s="33"/>
      <c r="Y436" s="33"/>
      <c r="Z436" s="33"/>
    </row>
    <row r="437" spans="1:26" s="24" customFormat="1" x14ac:dyDescent="0.2">
      <c r="A437" s="23"/>
      <c r="B437" s="23"/>
      <c r="F437" s="23"/>
      <c r="H437" s="32"/>
      <c r="I437" s="32"/>
      <c r="J437" s="28" t="str">
        <f t="shared" si="6"/>
        <v xml:space="preserve"> </v>
      </c>
      <c r="K437" s="29"/>
      <c r="L437" s="29"/>
      <c r="M437" s="37" t="str">
        <f>IF($L437&gt;0,IF($F437="F",1.11*$L437+VLOOKUP($G437,Ages!$A$3:$AJ$10,32,0),1.35*$L437+VLOOKUP($G437,Ages!$A$12:$AJ$19,32,0)),"")</f>
        <v/>
      </c>
      <c r="N437" s="27"/>
      <c r="O437" s="27"/>
      <c r="P437" s="28" t="str">
        <f>IF(AND(N437&gt;0,O437&gt;0),IF($F437="F",IF(SUM($N437+$O437)&lt;=35,1.33*($N437+$O437)-0.013*POWER(($N437+$O437),2)-2.5,0.546*($N437+$O437)+9.7),1.21*($N437+$O437)-0.008*POWER(($N437+$O437),2)-VLOOKUP($G437,Ages!$A$12:$AJ$19,31,0)),"")</f>
        <v/>
      </c>
      <c r="Q437" s="23"/>
      <c r="R437" s="33"/>
      <c r="S437" s="33"/>
      <c r="T437" s="33"/>
      <c r="U437" s="33"/>
      <c r="V437" s="33"/>
      <c r="W437" s="23"/>
      <c r="X437" s="33"/>
      <c r="Y437" s="33"/>
      <c r="Z437" s="33"/>
    </row>
    <row r="438" spans="1:26" s="24" customFormat="1" x14ac:dyDescent="0.2">
      <c r="A438" s="23"/>
      <c r="B438" s="23"/>
      <c r="F438" s="23"/>
      <c r="H438" s="32"/>
      <c r="I438" s="32"/>
      <c r="J438" s="28" t="str">
        <f t="shared" si="6"/>
        <v xml:space="preserve"> </v>
      </c>
      <c r="K438" s="29"/>
      <c r="L438" s="29"/>
      <c r="M438" s="37" t="str">
        <f>IF($L438&gt;0,IF($F438="F",1.11*$L438+VLOOKUP($G438,Ages!$A$3:$AJ$10,32,0),1.35*$L438+VLOOKUP($G438,Ages!$A$12:$AJ$19,32,0)),"")</f>
        <v/>
      </c>
      <c r="N438" s="27"/>
      <c r="O438" s="27"/>
      <c r="P438" s="28" t="str">
        <f>IF(AND(N438&gt;0,O438&gt;0),IF($F438="F",IF(SUM($N438+$O438)&lt;=35,1.33*($N438+$O438)-0.013*POWER(($N438+$O438),2)-2.5,0.546*($N438+$O438)+9.7),1.21*($N438+$O438)-0.008*POWER(($N438+$O438),2)-VLOOKUP($G438,Ages!$A$12:$AJ$19,31,0)),"")</f>
        <v/>
      </c>
      <c r="Q438" s="23"/>
      <c r="R438" s="33"/>
      <c r="S438" s="33"/>
      <c r="T438" s="33"/>
      <c r="U438" s="33"/>
      <c r="V438" s="33"/>
      <c r="W438" s="23"/>
      <c r="X438" s="33"/>
      <c r="Y438" s="33"/>
      <c r="Z438" s="33"/>
    </row>
    <row r="439" spans="1:26" s="24" customFormat="1" x14ac:dyDescent="0.2">
      <c r="A439" s="23"/>
      <c r="B439" s="23"/>
      <c r="F439" s="23"/>
      <c r="H439" s="32"/>
      <c r="I439" s="32"/>
      <c r="J439" s="28" t="str">
        <f t="shared" si="6"/>
        <v xml:space="preserve"> </v>
      </c>
      <c r="K439" s="29"/>
      <c r="L439" s="29"/>
      <c r="M439" s="37" t="str">
        <f>IF($L439&gt;0,IF($F439="F",1.11*$L439+VLOOKUP($G439,Ages!$A$3:$AJ$10,32,0),1.35*$L439+VLOOKUP($G439,Ages!$A$12:$AJ$19,32,0)),"")</f>
        <v/>
      </c>
      <c r="N439" s="27"/>
      <c r="O439" s="27"/>
      <c r="P439" s="28" t="str">
        <f>IF(AND(N439&gt;0,O439&gt;0),IF($F439="F",IF(SUM($N439+$O439)&lt;=35,1.33*($N439+$O439)-0.013*POWER(($N439+$O439),2)-2.5,0.546*($N439+$O439)+9.7),1.21*($N439+$O439)-0.008*POWER(($N439+$O439),2)-VLOOKUP($G439,Ages!$A$12:$AJ$19,31,0)),"")</f>
        <v/>
      </c>
      <c r="Q439" s="23"/>
      <c r="R439" s="33"/>
      <c r="S439" s="33"/>
      <c r="T439" s="33"/>
      <c r="U439" s="33"/>
      <c r="V439" s="33"/>
      <c r="W439" s="23"/>
      <c r="X439" s="33"/>
      <c r="Y439" s="33"/>
      <c r="Z439" s="33"/>
    </row>
    <row r="440" spans="1:26" s="24" customFormat="1" x14ac:dyDescent="0.2">
      <c r="A440" s="23"/>
      <c r="B440" s="23"/>
      <c r="F440" s="23"/>
      <c r="H440" s="32"/>
      <c r="I440" s="32"/>
      <c r="J440" s="28" t="str">
        <f t="shared" si="6"/>
        <v xml:space="preserve"> </v>
      </c>
      <c r="K440" s="29"/>
      <c r="L440" s="29"/>
      <c r="M440" s="37" t="str">
        <f>IF($L440&gt;0,IF($F440="F",1.11*$L440+VLOOKUP($G440,Ages!$A$3:$AJ$10,32,0),1.35*$L440+VLOOKUP($G440,Ages!$A$12:$AJ$19,32,0)),"")</f>
        <v/>
      </c>
      <c r="N440" s="27"/>
      <c r="O440" s="27"/>
      <c r="P440" s="28" t="str">
        <f>IF(AND(N440&gt;0,O440&gt;0),IF($F440="F",IF(SUM($N440+$O440)&lt;=35,1.33*($N440+$O440)-0.013*POWER(($N440+$O440),2)-2.5,0.546*($N440+$O440)+9.7),1.21*($N440+$O440)-0.008*POWER(($N440+$O440),2)-VLOOKUP($G440,Ages!$A$12:$AJ$19,31,0)),"")</f>
        <v/>
      </c>
      <c r="Q440" s="23"/>
      <c r="R440" s="33"/>
      <c r="S440" s="33"/>
      <c r="T440" s="33"/>
      <c r="U440" s="33"/>
      <c r="V440" s="33"/>
      <c r="W440" s="23"/>
      <c r="X440" s="33"/>
      <c r="Y440" s="33"/>
      <c r="Z440" s="33"/>
    </row>
    <row r="441" spans="1:26" s="24" customFormat="1" x14ac:dyDescent="0.2">
      <c r="A441" s="23"/>
      <c r="B441" s="23"/>
      <c r="F441" s="23"/>
      <c r="H441" s="32"/>
      <c r="I441" s="32"/>
      <c r="J441" s="28" t="str">
        <f t="shared" si="6"/>
        <v xml:space="preserve"> </v>
      </c>
      <c r="K441" s="29"/>
      <c r="L441" s="29"/>
      <c r="M441" s="37" t="str">
        <f>IF($L441&gt;0,IF($F441="F",1.11*$L441+VLOOKUP($G441,Ages!$A$3:$AJ$10,32,0),1.35*$L441+VLOOKUP($G441,Ages!$A$12:$AJ$19,32,0)),"")</f>
        <v/>
      </c>
      <c r="N441" s="27"/>
      <c r="O441" s="27"/>
      <c r="P441" s="28" t="str">
        <f>IF(AND(N441&gt;0,O441&gt;0),IF($F441="F",IF(SUM($N441+$O441)&lt;=35,1.33*($N441+$O441)-0.013*POWER(($N441+$O441),2)-2.5,0.546*($N441+$O441)+9.7),1.21*($N441+$O441)-0.008*POWER(($N441+$O441),2)-VLOOKUP($G441,Ages!$A$12:$AJ$19,31,0)),"")</f>
        <v/>
      </c>
      <c r="Q441" s="23"/>
      <c r="R441" s="33"/>
      <c r="S441" s="33"/>
      <c r="T441" s="33"/>
      <c r="U441" s="33"/>
      <c r="V441" s="33"/>
      <c r="W441" s="23"/>
      <c r="X441" s="33"/>
      <c r="Y441" s="33"/>
      <c r="Z441" s="33"/>
    </row>
    <row r="442" spans="1:26" s="24" customFormat="1" x14ac:dyDescent="0.2">
      <c r="A442" s="23"/>
      <c r="B442" s="23"/>
      <c r="F442" s="23"/>
      <c r="H442" s="32"/>
      <c r="I442" s="32"/>
      <c r="J442" s="28" t="str">
        <f t="shared" si="6"/>
        <v xml:space="preserve"> </v>
      </c>
      <c r="K442" s="29"/>
      <c r="L442" s="29"/>
      <c r="M442" s="37" t="str">
        <f>IF($L442&gt;0,IF($F442="F",1.11*$L442+VLOOKUP($G442,Ages!$A$3:$AJ$10,32,0),1.35*$L442+VLOOKUP($G442,Ages!$A$12:$AJ$19,32,0)),"")</f>
        <v/>
      </c>
      <c r="N442" s="27"/>
      <c r="O442" s="27"/>
      <c r="P442" s="28" t="str">
        <f>IF(AND(N442&gt;0,O442&gt;0),IF($F442="F",IF(SUM($N442+$O442)&lt;=35,1.33*($N442+$O442)-0.013*POWER(($N442+$O442),2)-2.5,0.546*($N442+$O442)+9.7),1.21*($N442+$O442)-0.008*POWER(($N442+$O442),2)-VLOOKUP($G442,Ages!$A$12:$AJ$19,31,0)),"")</f>
        <v/>
      </c>
      <c r="Q442" s="23"/>
      <c r="R442" s="33"/>
      <c r="S442" s="33"/>
      <c r="T442" s="33"/>
      <c r="U442" s="33"/>
      <c r="V442" s="33"/>
      <c r="W442" s="23"/>
      <c r="X442" s="33"/>
      <c r="Y442" s="33"/>
      <c r="Z442" s="33"/>
    </row>
    <row r="443" spans="1:26" s="24" customFormat="1" x14ac:dyDescent="0.2">
      <c r="A443" s="23"/>
      <c r="B443" s="23"/>
      <c r="F443" s="23"/>
      <c r="H443" s="32"/>
      <c r="I443" s="32"/>
      <c r="J443" s="28" t="str">
        <f t="shared" si="6"/>
        <v xml:space="preserve"> </v>
      </c>
      <c r="K443" s="29"/>
      <c r="L443" s="29"/>
      <c r="M443" s="37" t="str">
        <f>IF($L443&gt;0,IF($F443="F",1.11*$L443+VLOOKUP($G443,Ages!$A$3:$AJ$10,32,0),1.35*$L443+VLOOKUP($G443,Ages!$A$12:$AJ$19,32,0)),"")</f>
        <v/>
      </c>
      <c r="N443" s="27"/>
      <c r="O443" s="27"/>
      <c r="P443" s="28" t="str">
        <f>IF(AND(N443&gt;0,O443&gt;0),IF($F443="F",IF(SUM($N443+$O443)&lt;=35,1.33*($N443+$O443)-0.013*POWER(($N443+$O443),2)-2.5,0.546*($N443+$O443)+9.7),1.21*($N443+$O443)-0.008*POWER(($N443+$O443),2)-VLOOKUP($G443,Ages!$A$12:$AJ$19,31,0)),"")</f>
        <v/>
      </c>
      <c r="Q443" s="23"/>
      <c r="R443" s="33"/>
      <c r="S443" s="33"/>
      <c r="T443" s="33"/>
      <c r="U443" s="33"/>
      <c r="V443" s="33"/>
      <c r="W443" s="23"/>
      <c r="X443" s="33"/>
      <c r="Y443" s="33"/>
      <c r="Z443" s="33"/>
    </row>
    <row r="444" spans="1:26" s="24" customFormat="1" x14ac:dyDescent="0.2">
      <c r="A444" s="23"/>
      <c r="B444" s="23"/>
      <c r="F444" s="23"/>
      <c r="H444" s="32"/>
      <c r="I444" s="32"/>
      <c r="J444" s="28" t="str">
        <f t="shared" si="6"/>
        <v xml:space="preserve"> </v>
      </c>
      <c r="K444" s="29"/>
      <c r="L444" s="29"/>
      <c r="M444" s="37" t="str">
        <f>IF($L444&gt;0,IF($F444="F",1.11*$L444+VLOOKUP($G444,Ages!$A$3:$AJ$10,32,0),1.35*$L444+VLOOKUP($G444,Ages!$A$12:$AJ$19,32,0)),"")</f>
        <v/>
      </c>
      <c r="N444" s="27"/>
      <c r="O444" s="27"/>
      <c r="P444" s="28" t="str">
        <f>IF(AND(N444&gt;0,O444&gt;0),IF($F444="F",IF(SUM($N444+$O444)&lt;=35,1.33*($N444+$O444)-0.013*POWER(($N444+$O444),2)-2.5,0.546*($N444+$O444)+9.7),1.21*($N444+$O444)-0.008*POWER(($N444+$O444),2)-VLOOKUP($G444,Ages!$A$12:$AJ$19,31,0)),"")</f>
        <v/>
      </c>
      <c r="Q444" s="23"/>
      <c r="R444" s="33"/>
      <c r="S444" s="33"/>
      <c r="T444" s="33"/>
      <c r="U444" s="33"/>
      <c r="V444" s="33"/>
      <c r="W444" s="23"/>
      <c r="X444" s="33"/>
      <c r="Y444" s="33"/>
      <c r="Z444" s="33"/>
    </row>
    <row r="445" spans="1:26" s="24" customFormat="1" x14ac:dyDescent="0.2">
      <c r="A445" s="23"/>
      <c r="B445" s="23"/>
      <c r="F445" s="23"/>
      <c r="H445" s="32"/>
      <c r="I445" s="32"/>
      <c r="J445" s="28" t="str">
        <f t="shared" si="6"/>
        <v xml:space="preserve"> </v>
      </c>
      <c r="K445" s="29"/>
      <c r="L445" s="29"/>
      <c r="M445" s="37" t="str">
        <f>IF($L445&gt;0,IF($F445="F",1.11*$L445+VLOOKUP($G445,Ages!$A$3:$AJ$10,32,0),1.35*$L445+VLOOKUP($G445,Ages!$A$12:$AJ$19,32,0)),"")</f>
        <v/>
      </c>
      <c r="N445" s="27"/>
      <c r="O445" s="27"/>
      <c r="P445" s="28" t="str">
        <f>IF(AND(N445&gt;0,O445&gt;0),IF($F445="F",IF(SUM($N445+$O445)&lt;=35,1.33*($N445+$O445)-0.013*POWER(($N445+$O445),2)-2.5,0.546*($N445+$O445)+9.7),1.21*($N445+$O445)-0.008*POWER(($N445+$O445),2)-VLOOKUP($G445,Ages!$A$12:$AJ$19,31,0)),"")</f>
        <v/>
      </c>
      <c r="Q445" s="23"/>
      <c r="R445" s="33"/>
      <c r="S445" s="33"/>
      <c r="T445" s="33"/>
      <c r="U445" s="33"/>
      <c r="V445" s="33"/>
      <c r="W445" s="23"/>
      <c r="X445" s="33"/>
      <c r="Y445" s="33"/>
      <c r="Z445" s="33"/>
    </row>
    <row r="446" spans="1:26" s="24" customFormat="1" x14ac:dyDescent="0.2">
      <c r="A446" s="23"/>
      <c r="B446" s="23"/>
      <c r="F446" s="23"/>
      <c r="H446" s="32"/>
      <c r="I446" s="32"/>
      <c r="J446" s="28" t="str">
        <f t="shared" si="6"/>
        <v xml:space="preserve"> </v>
      </c>
      <c r="K446" s="29"/>
      <c r="L446" s="29"/>
      <c r="M446" s="37" t="str">
        <f>IF($L446&gt;0,IF($F446="F",1.11*$L446+VLOOKUP($G446,Ages!$A$3:$AJ$10,32,0),1.35*$L446+VLOOKUP($G446,Ages!$A$12:$AJ$19,32,0)),"")</f>
        <v/>
      </c>
      <c r="N446" s="27"/>
      <c r="O446" s="27"/>
      <c r="P446" s="28" t="str">
        <f>IF(AND(N446&gt;0,O446&gt;0),IF($F446="F",IF(SUM($N446+$O446)&lt;=35,1.33*($N446+$O446)-0.013*POWER(($N446+$O446),2)-2.5,0.546*($N446+$O446)+9.7),1.21*($N446+$O446)-0.008*POWER(($N446+$O446),2)-VLOOKUP($G446,Ages!$A$12:$AJ$19,31,0)),"")</f>
        <v/>
      </c>
      <c r="Q446" s="23"/>
      <c r="R446" s="33"/>
      <c r="S446" s="33"/>
      <c r="T446" s="33"/>
      <c r="U446" s="33"/>
      <c r="V446" s="33"/>
      <c r="W446" s="23"/>
      <c r="X446" s="33"/>
      <c r="Y446" s="33"/>
      <c r="Z446" s="33"/>
    </row>
    <row r="447" spans="1:26" s="24" customFormat="1" x14ac:dyDescent="0.2">
      <c r="A447" s="23"/>
      <c r="B447" s="23"/>
      <c r="F447" s="23"/>
      <c r="H447" s="32"/>
      <c r="I447" s="32"/>
      <c r="J447" s="28" t="str">
        <f t="shared" si="6"/>
        <v xml:space="preserve"> </v>
      </c>
      <c r="K447" s="29"/>
      <c r="L447" s="29"/>
      <c r="M447" s="37" t="str">
        <f>IF($L447&gt;0,IF($F447="F",1.11*$L447+VLOOKUP($G447,Ages!$A$3:$AJ$10,32,0),1.35*$L447+VLOOKUP($G447,Ages!$A$12:$AJ$19,32,0)),"")</f>
        <v/>
      </c>
      <c r="N447" s="27"/>
      <c r="O447" s="27"/>
      <c r="P447" s="28" t="str">
        <f>IF(AND(N447&gt;0,O447&gt;0),IF($F447="F",IF(SUM($N447+$O447)&lt;=35,1.33*($N447+$O447)-0.013*POWER(($N447+$O447),2)-2.5,0.546*($N447+$O447)+9.7),1.21*($N447+$O447)-0.008*POWER(($N447+$O447),2)-VLOOKUP($G447,Ages!$A$12:$AJ$19,31,0)),"")</f>
        <v/>
      </c>
      <c r="Q447" s="23"/>
      <c r="R447" s="33"/>
      <c r="S447" s="33"/>
      <c r="T447" s="33"/>
      <c r="U447" s="33"/>
      <c r="V447" s="33"/>
      <c r="W447" s="23"/>
      <c r="X447" s="33"/>
      <c r="Y447" s="33"/>
      <c r="Z447" s="33"/>
    </row>
    <row r="448" spans="1:26" s="24" customFormat="1" x14ac:dyDescent="0.2">
      <c r="A448" s="23"/>
      <c r="B448" s="23"/>
      <c r="F448" s="23"/>
      <c r="H448" s="32"/>
      <c r="I448" s="32"/>
      <c r="J448" s="28" t="str">
        <f t="shared" si="6"/>
        <v xml:space="preserve"> </v>
      </c>
      <c r="K448" s="29"/>
      <c r="L448" s="29"/>
      <c r="M448" s="37" t="str">
        <f>IF($L448&gt;0,IF($F448="F",1.11*$L448+VLOOKUP($G448,Ages!$A$3:$AJ$10,32,0),1.35*$L448+VLOOKUP($G448,Ages!$A$12:$AJ$19,32,0)),"")</f>
        <v/>
      </c>
      <c r="N448" s="27"/>
      <c r="O448" s="27"/>
      <c r="P448" s="28" t="str">
        <f>IF(AND(N448&gt;0,O448&gt;0),IF($F448="F",IF(SUM($N448+$O448)&lt;=35,1.33*($N448+$O448)-0.013*POWER(($N448+$O448),2)-2.5,0.546*($N448+$O448)+9.7),1.21*($N448+$O448)-0.008*POWER(($N448+$O448),2)-VLOOKUP($G448,Ages!$A$12:$AJ$19,31,0)),"")</f>
        <v/>
      </c>
      <c r="Q448" s="23"/>
      <c r="R448" s="33"/>
      <c r="S448" s="33"/>
      <c r="T448" s="33"/>
      <c r="U448" s="33"/>
      <c r="V448" s="33"/>
      <c r="W448" s="23"/>
      <c r="X448" s="33"/>
      <c r="Y448" s="33"/>
      <c r="Z448" s="33"/>
    </row>
    <row r="449" spans="1:26" s="24" customFormat="1" x14ac:dyDescent="0.2">
      <c r="A449" s="23"/>
      <c r="B449" s="23"/>
      <c r="F449" s="23"/>
      <c r="H449" s="32"/>
      <c r="I449" s="32"/>
      <c r="J449" s="28" t="str">
        <f t="shared" si="6"/>
        <v xml:space="preserve"> </v>
      </c>
      <c r="K449" s="29"/>
      <c r="L449" s="29"/>
      <c r="M449" s="37" t="str">
        <f>IF($L449&gt;0,IF($F449="F",1.11*$L449+VLOOKUP($G449,Ages!$A$3:$AJ$10,32,0),1.35*$L449+VLOOKUP($G449,Ages!$A$12:$AJ$19,32,0)),"")</f>
        <v/>
      </c>
      <c r="N449" s="27"/>
      <c r="O449" s="27"/>
      <c r="P449" s="28" t="str">
        <f>IF(AND(N449&gt;0,O449&gt;0),IF($F449="F",IF(SUM($N449+$O449)&lt;=35,1.33*($N449+$O449)-0.013*POWER(($N449+$O449),2)-2.5,0.546*($N449+$O449)+9.7),1.21*($N449+$O449)-0.008*POWER(($N449+$O449),2)-VLOOKUP($G449,Ages!$A$12:$AJ$19,31,0)),"")</f>
        <v/>
      </c>
      <c r="Q449" s="23"/>
      <c r="R449" s="33"/>
      <c r="S449" s="33"/>
      <c r="T449" s="33"/>
      <c r="U449" s="33"/>
      <c r="V449" s="33"/>
      <c r="W449" s="23"/>
      <c r="X449" s="33"/>
      <c r="Y449" s="33"/>
      <c r="Z449" s="33"/>
    </row>
    <row r="450" spans="1:26" s="24" customFormat="1" x14ac:dyDescent="0.2">
      <c r="A450" s="23"/>
      <c r="B450" s="23"/>
      <c r="F450" s="23"/>
      <c r="H450" s="32"/>
      <c r="I450" s="32"/>
      <c r="J450" s="28" t="str">
        <f t="shared" si="6"/>
        <v xml:space="preserve"> </v>
      </c>
      <c r="K450" s="29"/>
      <c r="L450" s="29"/>
      <c r="M450" s="37" t="str">
        <f>IF($L450&gt;0,IF($F450="F",1.11*$L450+VLOOKUP($G450,Ages!$A$3:$AJ$10,32,0),1.35*$L450+VLOOKUP($G450,Ages!$A$12:$AJ$19,32,0)),"")</f>
        <v/>
      </c>
      <c r="N450" s="27"/>
      <c r="O450" s="27"/>
      <c r="P450" s="28" t="str">
        <f>IF(AND(N450&gt;0,O450&gt;0),IF($F450="F",IF(SUM($N450+$O450)&lt;=35,1.33*($N450+$O450)-0.013*POWER(($N450+$O450),2)-2.5,0.546*($N450+$O450)+9.7),1.21*($N450+$O450)-0.008*POWER(($N450+$O450),2)-VLOOKUP($G450,Ages!$A$12:$AJ$19,31,0)),"")</f>
        <v/>
      </c>
      <c r="Q450" s="23"/>
      <c r="R450" s="33"/>
      <c r="S450" s="33"/>
      <c r="T450" s="33"/>
      <c r="U450" s="33"/>
      <c r="V450" s="33"/>
      <c r="W450" s="23"/>
      <c r="X450" s="33"/>
      <c r="Y450" s="33"/>
      <c r="Z450" s="33"/>
    </row>
    <row r="451" spans="1:26" s="24" customFormat="1" x14ac:dyDescent="0.2">
      <c r="A451" s="23"/>
      <c r="B451" s="23"/>
      <c r="F451" s="23"/>
      <c r="H451" s="32"/>
      <c r="I451" s="32"/>
      <c r="J451" s="28" t="str">
        <f t="shared" si="6"/>
        <v xml:space="preserve"> </v>
      </c>
      <c r="K451" s="29"/>
      <c r="L451" s="29"/>
      <c r="M451" s="37" t="str">
        <f>IF($L451&gt;0,IF($F451="F",1.11*$L451+VLOOKUP($G451,Ages!$A$3:$AJ$10,32,0),1.35*$L451+VLOOKUP($G451,Ages!$A$12:$AJ$19,32,0)),"")</f>
        <v/>
      </c>
      <c r="N451" s="27"/>
      <c r="O451" s="27"/>
      <c r="P451" s="28" t="str">
        <f>IF(AND(N451&gt;0,O451&gt;0),IF($F451="F",IF(SUM($N451+$O451)&lt;=35,1.33*($N451+$O451)-0.013*POWER(($N451+$O451),2)-2.5,0.546*($N451+$O451)+9.7),1.21*($N451+$O451)-0.008*POWER(($N451+$O451),2)-VLOOKUP($G451,Ages!$A$12:$AJ$19,31,0)),"")</f>
        <v/>
      </c>
      <c r="Q451" s="23"/>
      <c r="R451" s="33"/>
      <c r="S451" s="33"/>
      <c r="T451" s="33"/>
      <c r="U451" s="33"/>
      <c r="V451" s="33"/>
      <c r="W451" s="23"/>
      <c r="X451" s="33"/>
      <c r="Y451" s="33"/>
      <c r="Z451" s="33"/>
    </row>
    <row r="452" spans="1:26" s="24" customFormat="1" x14ac:dyDescent="0.2">
      <c r="A452" s="23"/>
      <c r="B452" s="23"/>
      <c r="F452" s="23"/>
      <c r="H452" s="32"/>
      <c r="I452" s="32"/>
      <c r="J452" s="28" t="str">
        <f t="shared" si="6"/>
        <v xml:space="preserve"> </v>
      </c>
      <c r="K452" s="29"/>
      <c r="L452" s="29"/>
      <c r="M452" s="37" t="str">
        <f>IF($L452&gt;0,IF($F452="F",1.11*$L452+VLOOKUP($G452,Ages!$A$3:$AJ$10,32,0),1.35*$L452+VLOOKUP($G452,Ages!$A$12:$AJ$19,32,0)),"")</f>
        <v/>
      </c>
      <c r="N452" s="27"/>
      <c r="O452" s="27"/>
      <c r="P452" s="28" t="str">
        <f>IF(AND(N452&gt;0,O452&gt;0),IF($F452="F",IF(SUM($N452+$O452)&lt;=35,1.33*($N452+$O452)-0.013*POWER(($N452+$O452),2)-2.5,0.546*($N452+$O452)+9.7),1.21*($N452+$O452)-0.008*POWER(($N452+$O452),2)-VLOOKUP($G452,Ages!$A$12:$AJ$19,31,0)),"")</f>
        <v/>
      </c>
      <c r="Q452" s="23"/>
      <c r="R452" s="33"/>
      <c r="S452" s="33"/>
      <c r="T452" s="33"/>
      <c r="U452" s="33"/>
      <c r="V452" s="33"/>
      <c r="W452" s="23"/>
      <c r="X452" s="33"/>
      <c r="Y452" s="33"/>
      <c r="Z452" s="33"/>
    </row>
    <row r="453" spans="1:26" s="24" customFormat="1" x14ac:dyDescent="0.2">
      <c r="A453" s="23"/>
      <c r="B453" s="23"/>
      <c r="F453" s="23"/>
      <c r="H453" s="32"/>
      <c r="I453" s="32"/>
      <c r="J453" s="28" t="str">
        <f t="shared" si="6"/>
        <v xml:space="preserve"> </v>
      </c>
      <c r="K453" s="29"/>
      <c r="L453" s="29"/>
      <c r="M453" s="37" t="str">
        <f>IF($L453&gt;0,IF($F453="F",1.11*$L453+VLOOKUP($G453,Ages!$A$3:$AJ$10,32,0),1.35*$L453+VLOOKUP($G453,Ages!$A$12:$AJ$19,32,0)),"")</f>
        <v/>
      </c>
      <c r="N453" s="27"/>
      <c r="O453" s="27"/>
      <c r="P453" s="28" t="str">
        <f>IF(AND(N453&gt;0,O453&gt;0),IF($F453="F",IF(SUM($N453+$O453)&lt;=35,1.33*($N453+$O453)-0.013*POWER(($N453+$O453),2)-2.5,0.546*($N453+$O453)+9.7),1.21*($N453+$O453)-0.008*POWER(($N453+$O453),2)-VLOOKUP($G453,Ages!$A$12:$AJ$19,31,0)),"")</f>
        <v/>
      </c>
      <c r="Q453" s="23"/>
      <c r="R453" s="33"/>
      <c r="S453" s="33"/>
      <c r="T453" s="33"/>
      <c r="U453" s="33"/>
      <c r="V453" s="33"/>
      <c r="W453" s="23"/>
      <c r="X453" s="33"/>
      <c r="Y453" s="33"/>
      <c r="Z453" s="33"/>
    </row>
    <row r="454" spans="1:26" s="24" customFormat="1" x14ac:dyDescent="0.2">
      <c r="A454" s="23"/>
      <c r="B454" s="23"/>
      <c r="F454" s="23"/>
      <c r="H454" s="32"/>
      <c r="I454" s="32"/>
      <c r="J454" s="28" t="str">
        <f t="shared" si="6"/>
        <v xml:space="preserve"> </v>
      </c>
      <c r="K454" s="29"/>
      <c r="L454" s="29"/>
      <c r="M454" s="37" t="str">
        <f>IF($L454&gt;0,IF($F454="F",1.11*$L454+VLOOKUP($G454,Ages!$A$3:$AJ$10,32,0),1.35*$L454+VLOOKUP($G454,Ages!$A$12:$AJ$19,32,0)),"")</f>
        <v/>
      </c>
      <c r="N454" s="27"/>
      <c r="O454" s="27"/>
      <c r="P454" s="28" t="str">
        <f>IF(AND(N454&gt;0,O454&gt;0),IF($F454="F",IF(SUM($N454+$O454)&lt;=35,1.33*($N454+$O454)-0.013*POWER(($N454+$O454),2)-2.5,0.546*($N454+$O454)+9.7),1.21*($N454+$O454)-0.008*POWER(($N454+$O454),2)-VLOOKUP($G454,Ages!$A$12:$AJ$19,31,0)),"")</f>
        <v/>
      </c>
      <c r="Q454" s="23"/>
      <c r="R454" s="33"/>
      <c r="S454" s="33"/>
      <c r="T454" s="33"/>
      <c r="U454" s="33"/>
      <c r="V454" s="33"/>
      <c r="W454" s="23"/>
      <c r="X454" s="33"/>
      <c r="Y454" s="33"/>
      <c r="Z454" s="33"/>
    </row>
    <row r="455" spans="1:26" s="24" customFormat="1" x14ac:dyDescent="0.2">
      <c r="A455" s="23"/>
      <c r="B455" s="23"/>
      <c r="F455" s="23"/>
      <c r="H455" s="32"/>
      <c r="I455" s="32"/>
      <c r="J455" s="28" t="str">
        <f t="shared" ref="J455:J518" si="7">IF(AND(H455&gt;0,I455&gt;0),(I455/(H455*H455))*703, " ")</f>
        <v xml:space="preserve"> </v>
      </c>
      <c r="K455" s="29"/>
      <c r="L455" s="29"/>
      <c r="M455" s="37" t="str">
        <f>IF($L455&gt;0,IF($F455="F",1.11*$L455+VLOOKUP($G455,Ages!$A$3:$AJ$10,32,0),1.35*$L455+VLOOKUP($G455,Ages!$A$12:$AJ$19,32,0)),"")</f>
        <v/>
      </c>
      <c r="N455" s="27"/>
      <c r="O455" s="27"/>
      <c r="P455" s="28" t="str">
        <f>IF(AND(N455&gt;0,O455&gt;0),IF($F455="F",IF(SUM($N455+$O455)&lt;=35,1.33*($N455+$O455)-0.013*POWER(($N455+$O455),2)-2.5,0.546*($N455+$O455)+9.7),1.21*($N455+$O455)-0.008*POWER(($N455+$O455),2)-VLOOKUP($G455,Ages!$A$12:$AJ$19,31,0)),"")</f>
        <v/>
      </c>
      <c r="Q455" s="23"/>
      <c r="R455" s="33"/>
      <c r="S455" s="33"/>
      <c r="T455" s="33"/>
      <c r="U455" s="33"/>
      <c r="V455" s="33"/>
      <c r="W455" s="23"/>
      <c r="X455" s="33"/>
      <c r="Y455" s="33"/>
      <c r="Z455" s="33"/>
    </row>
    <row r="456" spans="1:26" s="24" customFormat="1" x14ac:dyDescent="0.2">
      <c r="A456" s="23"/>
      <c r="B456" s="23"/>
      <c r="F456" s="23"/>
      <c r="H456" s="32"/>
      <c r="I456" s="32"/>
      <c r="J456" s="28" t="str">
        <f t="shared" si="7"/>
        <v xml:space="preserve"> </v>
      </c>
      <c r="K456" s="29"/>
      <c r="L456" s="29"/>
      <c r="M456" s="37" t="str">
        <f>IF($L456&gt;0,IF($F456="F",1.11*$L456+VLOOKUP($G456,Ages!$A$3:$AJ$10,32,0),1.35*$L456+VLOOKUP($G456,Ages!$A$12:$AJ$19,32,0)),"")</f>
        <v/>
      </c>
      <c r="N456" s="27"/>
      <c r="O456" s="27"/>
      <c r="P456" s="28" t="str">
        <f>IF(AND(N456&gt;0,O456&gt;0),IF($F456="F",IF(SUM($N456+$O456)&lt;=35,1.33*($N456+$O456)-0.013*POWER(($N456+$O456),2)-2.5,0.546*($N456+$O456)+9.7),1.21*($N456+$O456)-0.008*POWER(($N456+$O456),2)-VLOOKUP($G456,Ages!$A$12:$AJ$19,31,0)),"")</f>
        <v/>
      </c>
      <c r="Q456" s="23"/>
      <c r="R456" s="33"/>
      <c r="S456" s="33"/>
      <c r="T456" s="33"/>
      <c r="U456" s="33"/>
      <c r="V456" s="33"/>
      <c r="W456" s="23"/>
      <c r="X456" s="33"/>
      <c r="Y456" s="33"/>
      <c r="Z456" s="33"/>
    </row>
    <row r="457" spans="1:26" s="24" customFormat="1" x14ac:dyDescent="0.2">
      <c r="A457" s="23"/>
      <c r="B457" s="23"/>
      <c r="F457" s="23"/>
      <c r="H457" s="32"/>
      <c r="I457" s="32"/>
      <c r="J457" s="28" t="str">
        <f t="shared" si="7"/>
        <v xml:space="preserve"> </v>
      </c>
      <c r="K457" s="29"/>
      <c r="L457" s="29"/>
      <c r="M457" s="37" t="str">
        <f>IF($L457&gt;0,IF($F457="F",1.11*$L457+VLOOKUP($G457,Ages!$A$3:$AJ$10,32,0),1.35*$L457+VLOOKUP($G457,Ages!$A$12:$AJ$19,32,0)),"")</f>
        <v/>
      </c>
      <c r="N457" s="27"/>
      <c r="O457" s="27"/>
      <c r="P457" s="28" t="str">
        <f>IF(AND(N457&gt;0,O457&gt;0),IF($F457="F",IF(SUM($N457+$O457)&lt;=35,1.33*($N457+$O457)-0.013*POWER(($N457+$O457),2)-2.5,0.546*($N457+$O457)+9.7),1.21*($N457+$O457)-0.008*POWER(($N457+$O457),2)-VLOOKUP($G457,Ages!$A$12:$AJ$19,31,0)),"")</f>
        <v/>
      </c>
      <c r="Q457" s="23"/>
      <c r="R457" s="33"/>
      <c r="S457" s="33"/>
      <c r="T457" s="33"/>
      <c r="U457" s="33"/>
      <c r="V457" s="33"/>
      <c r="W457" s="23"/>
      <c r="X457" s="33"/>
      <c r="Y457" s="33"/>
      <c r="Z457" s="33"/>
    </row>
    <row r="458" spans="1:26" s="24" customFormat="1" x14ac:dyDescent="0.2">
      <c r="A458" s="23"/>
      <c r="B458" s="23"/>
      <c r="F458" s="23"/>
      <c r="H458" s="32"/>
      <c r="I458" s="32"/>
      <c r="J458" s="28" t="str">
        <f t="shared" si="7"/>
        <v xml:space="preserve"> </v>
      </c>
      <c r="K458" s="29"/>
      <c r="L458" s="29"/>
      <c r="M458" s="37" t="str">
        <f>IF($L458&gt;0,IF($F458="F",1.11*$L458+VLOOKUP($G458,Ages!$A$3:$AJ$10,32,0),1.35*$L458+VLOOKUP($G458,Ages!$A$12:$AJ$19,32,0)),"")</f>
        <v/>
      </c>
      <c r="N458" s="27"/>
      <c r="O458" s="27"/>
      <c r="P458" s="28" t="str">
        <f>IF(AND(N458&gt;0,O458&gt;0),IF($F458="F",IF(SUM($N458+$O458)&lt;=35,1.33*($N458+$O458)-0.013*POWER(($N458+$O458),2)-2.5,0.546*($N458+$O458)+9.7),1.21*($N458+$O458)-0.008*POWER(($N458+$O458),2)-VLOOKUP($G458,Ages!$A$12:$AJ$19,31,0)),"")</f>
        <v/>
      </c>
      <c r="Q458" s="23"/>
      <c r="R458" s="33"/>
      <c r="S458" s="33"/>
      <c r="T458" s="33"/>
      <c r="U458" s="33"/>
      <c r="V458" s="33"/>
      <c r="W458" s="23"/>
      <c r="X458" s="33"/>
      <c r="Y458" s="33"/>
      <c r="Z458" s="33"/>
    </row>
    <row r="459" spans="1:26" s="24" customFormat="1" x14ac:dyDescent="0.2">
      <c r="A459" s="23"/>
      <c r="B459" s="23"/>
      <c r="F459" s="23"/>
      <c r="H459" s="32"/>
      <c r="I459" s="32"/>
      <c r="J459" s="28" t="str">
        <f t="shared" si="7"/>
        <v xml:space="preserve"> </v>
      </c>
      <c r="K459" s="29"/>
      <c r="L459" s="29"/>
      <c r="M459" s="37" t="str">
        <f>IF($L459&gt;0,IF($F459="F",1.11*$L459+VLOOKUP($G459,Ages!$A$3:$AJ$10,32,0),1.35*$L459+VLOOKUP($G459,Ages!$A$12:$AJ$19,32,0)),"")</f>
        <v/>
      </c>
      <c r="N459" s="27"/>
      <c r="O459" s="27"/>
      <c r="P459" s="28" t="str">
        <f>IF(AND(N459&gt;0,O459&gt;0),IF($F459="F",IF(SUM($N459+$O459)&lt;=35,1.33*($N459+$O459)-0.013*POWER(($N459+$O459),2)-2.5,0.546*($N459+$O459)+9.7),1.21*($N459+$O459)-0.008*POWER(($N459+$O459),2)-VLOOKUP($G459,Ages!$A$12:$AJ$19,31,0)),"")</f>
        <v/>
      </c>
      <c r="Q459" s="23"/>
      <c r="R459" s="33"/>
      <c r="S459" s="33"/>
      <c r="T459" s="33"/>
      <c r="U459" s="33"/>
      <c r="V459" s="33"/>
      <c r="W459" s="23"/>
      <c r="X459" s="33"/>
      <c r="Y459" s="33"/>
      <c r="Z459" s="33"/>
    </row>
    <row r="460" spans="1:26" s="24" customFormat="1" x14ac:dyDescent="0.2">
      <c r="A460" s="23"/>
      <c r="B460" s="23"/>
      <c r="F460" s="23"/>
      <c r="H460" s="32"/>
      <c r="I460" s="32"/>
      <c r="J460" s="28" t="str">
        <f t="shared" si="7"/>
        <v xml:space="preserve"> </v>
      </c>
      <c r="K460" s="29"/>
      <c r="L460" s="29"/>
      <c r="M460" s="37" t="str">
        <f>IF($L460&gt;0,IF($F460="F",1.11*$L460+VLOOKUP($G460,Ages!$A$3:$AJ$10,32,0),1.35*$L460+VLOOKUP($G460,Ages!$A$12:$AJ$19,32,0)),"")</f>
        <v/>
      </c>
      <c r="N460" s="27"/>
      <c r="O460" s="27"/>
      <c r="P460" s="28" t="str">
        <f>IF(AND(N460&gt;0,O460&gt;0),IF($F460="F",IF(SUM($N460+$O460)&lt;=35,1.33*($N460+$O460)-0.013*POWER(($N460+$O460),2)-2.5,0.546*($N460+$O460)+9.7),1.21*($N460+$O460)-0.008*POWER(($N460+$O460),2)-VLOOKUP($G460,Ages!$A$12:$AJ$19,31,0)),"")</f>
        <v/>
      </c>
      <c r="Q460" s="23"/>
      <c r="R460" s="33"/>
      <c r="S460" s="33"/>
      <c r="T460" s="33"/>
      <c r="U460" s="33"/>
      <c r="V460" s="33"/>
      <c r="W460" s="23"/>
      <c r="X460" s="33"/>
      <c r="Y460" s="33"/>
      <c r="Z460" s="33"/>
    </row>
    <row r="461" spans="1:26" s="24" customFormat="1" x14ac:dyDescent="0.2">
      <c r="A461" s="23"/>
      <c r="B461" s="23"/>
      <c r="F461" s="23"/>
      <c r="H461" s="32"/>
      <c r="I461" s="32"/>
      <c r="J461" s="28" t="str">
        <f t="shared" si="7"/>
        <v xml:space="preserve"> </v>
      </c>
      <c r="K461" s="29"/>
      <c r="L461" s="29"/>
      <c r="M461" s="37" t="str">
        <f>IF($L461&gt;0,IF($F461="F",1.11*$L461+VLOOKUP($G461,Ages!$A$3:$AJ$10,32,0),1.35*$L461+VLOOKUP($G461,Ages!$A$12:$AJ$19,32,0)),"")</f>
        <v/>
      </c>
      <c r="N461" s="27"/>
      <c r="O461" s="27"/>
      <c r="P461" s="28" t="str">
        <f>IF(AND(N461&gt;0,O461&gt;0),IF($F461="F",IF(SUM($N461+$O461)&lt;=35,1.33*($N461+$O461)-0.013*POWER(($N461+$O461),2)-2.5,0.546*($N461+$O461)+9.7),1.21*($N461+$O461)-0.008*POWER(($N461+$O461),2)-VLOOKUP($G461,Ages!$A$12:$AJ$19,31,0)),"")</f>
        <v/>
      </c>
      <c r="Q461" s="23"/>
      <c r="R461" s="33"/>
      <c r="S461" s="33"/>
      <c r="T461" s="33"/>
      <c r="U461" s="33"/>
      <c r="V461" s="33"/>
      <c r="W461" s="23"/>
      <c r="X461" s="33"/>
      <c r="Y461" s="33"/>
      <c r="Z461" s="33"/>
    </row>
    <row r="462" spans="1:26" s="24" customFormat="1" x14ac:dyDescent="0.2">
      <c r="A462" s="23"/>
      <c r="B462" s="23"/>
      <c r="F462" s="23"/>
      <c r="H462" s="32"/>
      <c r="I462" s="32"/>
      <c r="J462" s="28" t="str">
        <f t="shared" si="7"/>
        <v xml:space="preserve"> </v>
      </c>
      <c r="K462" s="29"/>
      <c r="L462" s="29"/>
      <c r="M462" s="37" t="str">
        <f>IF($L462&gt;0,IF($F462="F",1.11*$L462+VLOOKUP($G462,Ages!$A$3:$AJ$10,32,0),1.35*$L462+VLOOKUP($G462,Ages!$A$12:$AJ$19,32,0)),"")</f>
        <v/>
      </c>
      <c r="N462" s="27"/>
      <c r="O462" s="27"/>
      <c r="P462" s="28" t="str">
        <f>IF(AND(N462&gt;0,O462&gt;0),IF($F462="F",IF(SUM($N462+$O462)&lt;=35,1.33*($N462+$O462)-0.013*POWER(($N462+$O462),2)-2.5,0.546*($N462+$O462)+9.7),1.21*($N462+$O462)-0.008*POWER(($N462+$O462),2)-VLOOKUP($G462,Ages!$A$12:$AJ$19,31,0)),"")</f>
        <v/>
      </c>
      <c r="Q462" s="23"/>
      <c r="R462" s="33"/>
      <c r="S462" s="33"/>
      <c r="T462" s="33"/>
      <c r="U462" s="33"/>
      <c r="V462" s="33"/>
      <c r="W462" s="23"/>
      <c r="X462" s="33"/>
      <c r="Y462" s="33"/>
      <c r="Z462" s="33"/>
    </row>
    <row r="463" spans="1:26" s="24" customFormat="1" x14ac:dyDescent="0.2">
      <c r="A463" s="23"/>
      <c r="B463" s="23"/>
      <c r="F463" s="23"/>
      <c r="H463" s="32"/>
      <c r="I463" s="32"/>
      <c r="J463" s="28" t="str">
        <f t="shared" si="7"/>
        <v xml:space="preserve"> </v>
      </c>
      <c r="K463" s="29"/>
      <c r="L463" s="29"/>
      <c r="M463" s="37" t="str">
        <f>IF($L463&gt;0,IF($F463="F",1.11*$L463+VLOOKUP($G463,Ages!$A$3:$AJ$10,32,0),1.35*$L463+VLOOKUP($G463,Ages!$A$12:$AJ$19,32,0)),"")</f>
        <v/>
      </c>
      <c r="N463" s="27"/>
      <c r="O463" s="27"/>
      <c r="P463" s="28" t="str">
        <f>IF(AND(N463&gt;0,O463&gt;0),IF($F463="F",IF(SUM($N463+$O463)&lt;=35,1.33*($N463+$O463)-0.013*POWER(($N463+$O463),2)-2.5,0.546*($N463+$O463)+9.7),1.21*($N463+$O463)-0.008*POWER(($N463+$O463),2)-VLOOKUP($G463,Ages!$A$12:$AJ$19,31,0)),"")</f>
        <v/>
      </c>
      <c r="Q463" s="23"/>
      <c r="R463" s="33"/>
      <c r="S463" s="33"/>
      <c r="T463" s="33"/>
      <c r="U463" s="33"/>
      <c r="V463" s="33"/>
      <c r="W463" s="23"/>
      <c r="X463" s="33"/>
      <c r="Y463" s="33"/>
      <c r="Z463" s="33"/>
    </row>
    <row r="464" spans="1:26" s="24" customFormat="1" x14ac:dyDescent="0.2">
      <c r="A464" s="23"/>
      <c r="B464" s="23"/>
      <c r="F464" s="23"/>
      <c r="H464" s="32"/>
      <c r="I464" s="32"/>
      <c r="J464" s="28" t="str">
        <f t="shared" si="7"/>
        <v xml:space="preserve"> </v>
      </c>
      <c r="K464" s="29"/>
      <c r="L464" s="29"/>
      <c r="M464" s="37" t="str">
        <f>IF($L464&gt;0,IF($F464="F",1.11*$L464+VLOOKUP($G464,Ages!$A$3:$AJ$10,32,0),1.35*$L464+VLOOKUP($G464,Ages!$A$12:$AJ$19,32,0)),"")</f>
        <v/>
      </c>
      <c r="N464" s="27"/>
      <c r="O464" s="27"/>
      <c r="P464" s="28" t="str">
        <f>IF(AND(N464&gt;0,O464&gt;0),IF($F464="F",IF(SUM($N464+$O464)&lt;=35,1.33*($N464+$O464)-0.013*POWER(($N464+$O464),2)-2.5,0.546*($N464+$O464)+9.7),1.21*($N464+$O464)-0.008*POWER(($N464+$O464),2)-VLOOKUP($G464,Ages!$A$12:$AJ$19,31,0)),"")</f>
        <v/>
      </c>
      <c r="Q464" s="23"/>
      <c r="R464" s="33"/>
      <c r="S464" s="33"/>
      <c r="T464" s="33"/>
      <c r="U464" s="33"/>
      <c r="V464" s="33"/>
      <c r="W464" s="23"/>
      <c r="X464" s="33"/>
      <c r="Y464" s="33"/>
      <c r="Z464" s="33"/>
    </row>
    <row r="465" spans="1:26" s="24" customFormat="1" x14ac:dyDescent="0.2">
      <c r="A465" s="23"/>
      <c r="B465" s="23"/>
      <c r="F465" s="23"/>
      <c r="H465" s="32"/>
      <c r="I465" s="32"/>
      <c r="J465" s="28" t="str">
        <f t="shared" si="7"/>
        <v xml:space="preserve"> </v>
      </c>
      <c r="K465" s="29"/>
      <c r="L465" s="29"/>
      <c r="M465" s="37" t="str">
        <f>IF($L465&gt;0,IF($F465="F",1.11*$L465+VLOOKUP($G465,Ages!$A$3:$AJ$10,32,0),1.35*$L465+VLOOKUP($G465,Ages!$A$12:$AJ$19,32,0)),"")</f>
        <v/>
      </c>
      <c r="N465" s="27"/>
      <c r="O465" s="27"/>
      <c r="P465" s="28" t="str">
        <f>IF(AND(N465&gt;0,O465&gt;0),IF($F465="F",IF(SUM($N465+$O465)&lt;=35,1.33*($N465+$O465)-0.013*POWER(($N465+$O465),2)-2.5,0.546*($N465+$O465)+9.7),1.21*($N465+$O465)-0.008*POWER(($N465+$O465),2)-VLOOKUP($G465,Ages!$A$12:$AJ$19,31,0)),"")</f>
        <v/>
      </c>
      <c r="Q465" s="23"/>
      <c r="R465" s="33"/>
      <c r="S465" s="33"/>
      <c r="T465" s="33"/>
      <c r="U465" s="33"/>
      <c r="V465" s="33"/>
      <c r="W465" s="23"/>
      <c r="X465" s="33"/>
      <c r="Y465" s="33"/>
      <c r="Z465" s="33"/>
    </row>
    <row r="466" spans="1:26" s="24" customFormat="1" x14ac:dyDescent="0.2">
      <c r="A466" s="23"/>
      <c r="B466" s="23"/>
      <c r="F466" s="23"/>
      <c r="H466" s="32"/>
      <c r="I466" s="32"/>
      <c r="J466" s="28" t="str">
        <f t="shared" si="7"/>
        <v xml:space="preserve"> </v>
      </c>
      <c r="K466" s="29"/>
      <c r="L466" s="29"/>
      <c r="M466" s="37" t="str">
        <f>IF($L466&gt;0,IF($F466="F",1.11*$L466+VLOOKUP($G466,Ages!$A$3:$AJ$10,32,0),1.35*$L466+VLOOKUP($G466,Ages!$A$12:$AJ$19,32,0)),"")</f>
        <v/>
      </c>
      <c r="N466" s="27"/>
      <c r="O466" s="27"/>
      <c r="P466" s="28" t="str">
        <f>IF(AND(N466&gt;0,O466&gt;0),IF($F466="F",IF(SUM($N466+$O466)&lt;=35,1.33*($N466+$O466)-0.013*POWER(($N466+$O466),2)-2.5,0.546*($N466+$O466)+9.7),1.21*($N466+$O466)-0.008*POWER(($N466+$O466),2)-VLOOKUP($G466,Ages!$A$12:$AJ$19,31,0)),"")</f>
        <v/>
      </c>
      <c r="Q466" s="23"/>
      <c r="R466" s="33"/>
      <c r="S466" s="33"/>
      <c r="T466" s="33"/>
      <c r="U466" s="33"/>
      <c r="V466" s="33"/>
      <c r="W466" s="23"/>
      <c r="X466" s="33"/>
      <c r="Y466" s="33"/>
      <c r="Z466" s="33"/>
    </row>
    <row r="467" spans="1:26" s="24" customFormat="1" x14ac:dyDescent="0.2">
      <c r="A467" s="23"/>
      <c r="B467" s="23"/>
      <c r="F467" s="23"/>
      <c r="H467" s="32"/>
      <c r="I467" s="32"/>
      <c r="J467" s="28" t="str">
        <f t="shared" si="7"/>
        <v xml:space="preserve"> </v>
      </c>
      <c r="K467" s="29"/>
      <c r="L467" s="29"/>
      <c r="M467" s="37" t="str">
        <f>IF($L467&gt;0,IF($F467="F",1.11*$L467+VLOOKUP($G467,Ages!$A$3:$AJ$10,32,0),1.35*$L467+VLOOKUP($G467,Ages!$A$12:$AJ$19,32,0)),"")</f>
        <v/>
      </c>
      <c r="N467" s="27"/>
      <c r="O467" s="27"/>
      <c r="P467" s="28" t="str">
        <f>IF(AND(N467&gt;0,O467&gt;0),IF($F467="F",IF(SUM($N467+$O467)&lt;=35,1.33*($N467+$O467)-0.013*POWER(($N467+$O467),2)-2.5,0.546*($N467+$O467)+9.7),1.21*($N467+$O467)-0.008*POWER(($N467+$O467),2)-VLOOKUP($G467,Ages!$A$12:$AJ$19,31,0)),"")</f>
        <v/>
      </c>
      <c r="Q467" s="23"/>
      <c r="R467" s="33"/>
      <c r="S467" s="33"/>
      <c r="T467" s="33"/>
      <c r="U467" s="33"/>
      <c r="V467" s="33"/>
      <c r="W467" s="23"/>
      <c r="X467" s="33"/>
      <c r="Y467" s="33"/>
      <c r="Z467" s="33"/>
    </row>
    <row r="468" spans="1:26" s="24" customFormat="1" x14ac:dyDescent="0.2">
      <c r="A468" s="23"/>
      <c r="B468" s="23"/>
      <c r="F468" s="23"/>
      <c r="H468" s="32"/>
      <c r="I468" s="32"/>
      <c r="J468" s="28" t="str">
        <f t="shared" si="7"/>
        <v xml:space="preserve"> </v>
      </c>
      <c r="K468" s="29"/>
      <c r="L468" s="29"/>
      <c r="M468" s="37" t="str">
        <f>IF($L468&gt;0,IF($F468="F",1.11*$L468+VLOOKUP($G468,Ages!$A$3:$AJ$10,32,0),1.35*$L468+VLOOKUP($G468,Ages!$A$12:$AJ$19,32,0)),"")</f>
        <v/>
      </c>
      <c r="N468" s="27"/>
      <c r="O468" s="27"/>
      <c r="P468" s="28" t="str">
        <f>IF(AND(N468&gt;0,O468&gt;0),IF($F468="F",IF(SUM($N468+$O468)&lt;=35,1.33*($N468+$O468)-0.013*POWER(($N468+$O468),2)-2.5,0.546*($N468+$O468)+9.7),1.21*($N468+$O468)-0.008*POWER(($N468+$O468),2)-VLOOKUP($G468,Ages!$A$12:$AJ$19,31,0)),"")</f>
        <v/>
      </c>
      <c r="Q468" s="23"/>
      <c r="R468" s="33"/>
      <c r="S468" s="33"/>
      <c r="T468" s="33"/>
      <c r="U468" s="33"/>
      <c r="V468" s="33"/>
      <c r="W468" s="23"/>
      <c r="X468" s="33"/>
      <c r="Y468" s="33"/>
      <c r="Z468" s="33"/>
    </row>
    <row r="469" spans="1:26" s="24" customFormat="1" x14ac:dyDescent="0.2">
      <c r="A469" s="23"/>
      <c r="B469" s="23"/>
      <c r="F469" s="23"/>
      <c r="H469" s="32"/>
      <c r="I469" s="32"/>
      <c r="J469" s="28" t="str">
        <f t="shared" si="7"/>
        <v xml:space="preserve"> </v>
      </c>
      <c r="K469" s="29"/>
      <c r="L469" s="29"/>
      <c r="M469" s="37" t="str">
        <f>IF($L469&gt;0,IF($F469="F",1.11*$L469+VLOOKUP($G469,Ages!$A$3:$AJ$10,32,0),1.35*$L469+VLOOKUP($G469,Ages!$A$12:$AJ$19,32,0)),"")</f>
        <v/>
      </c>
      <c r="N469" s="27"/>
      <c r="O469" s="27"/>
      <c r="P469" s="28" t="str">
        <f>IF(AND(N469&gt;0,O469&gt;0),IF($F469="F",IF(SUM($N469+$O469)&lt;=35,1.33*($N469+$O469)-0.013*POWER(($N469+$O469),2)-2.5,0.546*($N469+$O469)+9.7),1.21*($N469+$O469)-0.008*POWER(($N469+$O469),2)-VLOOKUP($G469,Ages!$A$12:$AJ$19,31,0)),"")</f>
        <v/>
      </c>
      <c r="Q469" s="23"/>
      <c r="R469" s="33"/>
      <c r="S469" s="33"/>
      <c r="T469" s="33"/>
      <c r="U469" s="33"/>
      <c r="V469" s="33"/>
      <c r="W469" s="23"/>
      <c r="X469" s="33"/>
      <c r="Y469" s="33"/>
      <c r="Z469" s="33"/>
    </row>
    <row r="470" spans="1:26" s="24" customFormat="1" x14ac:dyDescent="0.2">
      <c r="A470" s="23"/>
      <c r="B470" s="23"/>
      <c r="F470" s="23"/>
      <c r="H470" s="32"/>
      <c r="I470" s="32"/>
      <c r="J470" s="28" t="str">
        <f t="shared" si="7"/>
        <v xml:space="preserve"> </v>
      </c>
      <c r="K470" s="29"/>
      <c r="L470" s="29"/>
      <c r="M470" s="37" t="str">
        <f>IF($L470&gt;0,IF($F470="F",1.11*$L470+VLOOKUP($G470,Ages!$A$3:$AJ$10,32,0),1.35*$L470+VLOOKUP($G470,Ages!$A$12:$AJ$19,32,0)),"")</f>
        <v/>
      </c>
      <c r="N470" s="27"/>
      <c r="O470" s="27"/>
      <c r="P470" s="28" t="str">
        <f>IF(AND(N470&gt;0,O470&gt;0),IF($F470="F",IF(SUM($N470+$O470)&lt;=35,1.33*($N470+$O470)-0.013*POWER(($N470+$O470),2)-2.5,0.546*($N470+$O470)+9.7),1.21*($N470+$O470)-0.008*POWER(($N470+$O470),2)-VLOOKUP($G470,Ages!$A$12:$AJ$19,31,0)),"")</f>
        <v/>
      </c>
      <c r="Q470" s="23"/>
      <c r="R470" s="33"/>
      <c r="S470" s="33"/>
      <c r="T470" s="33"/>
      <c r="U470" s="33"/>
      <c r="V470" s="33"/>
      <c r="W470" s="23"/>
      <c r="X470" s="33"/>
      <c r="Y470" s="33"/>
      <c r="Z470" s="33"/>
    </row>
    <row r="471" spans="1:26" s="24" customFormat="1" x14ac:dyDescent="0.2">
      <c r="A471" s="23"/>
      <c r="B471" s="23"/>
      <c r="F471" s="23"/>
      <c r="H471" s="32"/>
      <c r="I471" s="32"/>
      <c r="J471" s="28" t="str">
        <f t="shared" si="7"/>
        <v xml:space="preserve"> </v>
      </c>
      <c r="K471" s="29"/>
      <c r="L471" s="29"/>
      <c r="M471" s="37" t="str">
        <f>IF($L471&gt;0,IF($F471="F",1.11*$L471+VLOOKUP($G471,Ages!$A$3:$AJ$10,32,0),1.35*$L471+VLOOKUP($G471,Ages!$A$12:$AJ$19,32,0)),"")</f>
        <v/>
      </c>
      <c r="N471" s="27"/>
      <c r="O471" s="27"/>
      <c r="P471" s="28" t="str">
        <f>IF(AND(N471&gt;0,O471&gt;0),IF($F471="F",IF(SUM($N471+$O471)&lt;=35,1.33*($N471+$O471)-0.013*POWER(($N471+$O471),2)-2.5,0.546*($N471+$O471)+9.7),1.21*($N471+$O471)-0.008*POWER(($N471+$O471),2)-VLOOKUP($G471,Ages!$A$12:$AJ$19,31,0)),"")</f>
        <v/>
      </c>
      <c r="Q471" s="23"/>
      <c r="R471" s="33"/>
      <c r="S471" s="33"/>
      <c r="T471" s="33"/>
      <c r="U471" s="33"/>
      <c r="V471" s="33"/>
      <c r="W471" s="23"/>
      <c r="X471" s="33"/>
      <c r="Y471" s="33"/>
      <c r="Z471" s="33"/>
    </row>
    <row r="472" spans="1:26" s="24" customFormat="1" x14ac:dyDescent="0.2">
      <c r="A472" s="23"/>
      <c r="B472" s="23"/>
      <c r="F472" s="23"/>
      <c r="H472" s="32"/>
      <c r="I472" s="32"/>
      <c r="J472" s="28" t="str">
        <f t="shared" si="7"/>
        <v xml:space="preserve"> </v>
      </c>
      <c r="K472" s="29"/>
      <c r="L472" s="29"/>
      <c r="M472" s="37" t="str">
        <f>IF($L472&gt;0,IF($F472="F",1.11*$L472+VLOOKUP($G472,Ages!$A$3:$AJ$10,32,0),1.35*$L472+VLOOKUP($G472,Ages!$A$12:$AJ$19,32,0)),"")</f>
        <v/>
      </c>
      <c r="N472" s="27"/>
      <c r="O472" s="27"/>
      <c r="P472" s="28" t="str">
        <f>IF(AND(N472&gt;0,O472&gt;0),IF($F472="F",IF(SUM($N472+$O472)&lt;=35,1.33*($N472+$O472)-0.013*POWER(($N472+$O472),2)-2.5,0.546*($N472+$O472)+9.7),1.21*($N472+$O472)-0.008*POWER(($N472+$O472),2)-VLOOKUP($G472,Ages!$A$12:$AJ$19,31,0)),"")</f>
        <v/>
      </c>
      <c r="Q472" s="23"/>
      <c r="R472" s="33"/>
      <c r="S472" s="33"/>
      <c r="T472" s="33"/>
      <c r="U472" s="33"/>
      <c r="V472" s="33"/>
      <c r="W472" s="23"/>
      <c r="X472" s="33"/>
      <c r="Y472" s="33"/>
      <c r="Z472" s="33"/>
    </row>
    <row r="473" spans="1:26" s="24" customFormat="1" x14ac:dyDescent="0.2">
      <c r="A473" s="23"/>
      <c r="B473" s="23"/>
      <c r="F473" s="23"/>
      <c r="H473" s="32"/>
      <c r="I473" s="32"/>
      <c r="J473" s="28" t="str">
        <f t="shared" si="7"/>
        <v xml:space="preserve"> </v>
      </c>
      <c r="K473" s="29"/>
      <c r="L473" s="29"/>
      <c r="M473" s="37" t="str">
        <f>IF($L473&gt;0,IF($F473="F",1.11*$L473+VLOOKUP($G473,Ages!$A$3:$AJ$10,32,0),1.35*$L473+VLOOKUP($G473,Ages!$A$12:$AJ$19,32,0)),"")</f>
        <v/>
      </c>
      <c r="N473" s="27"/>
      <c r="O473" s="27"/>
      <c r="P473" s="28" t="str">
        <f>IF(AND(N473&gt;0,O473&gt;0),IF($F473="F",IF(SUM($N473+$O473)&lt;=35,1.33*($N473+$O473)-0.013*POWER(($N473+$O473),2)-2.5,0.546*($N473+$O473)+9.7),1.21*($N473+$O473)-0.008*POWER(($N473+$O473),2)-VLOOKUP($G473,Ages!$A$12:$AJ$19,31,0)),"")</f>
        <v/>
      </c>
      <c r="Q473" s="23"/>
      <c r="R473" s="33"/>
      <c r="S473" s="33"/>
      <c r="T473" s="33"/>
      <c r="U473" s="33"/>
      <c r="V473" s="33"/>
      <c r="W473" s="23"/>
      <c r="X473" s="33"/>
      <c r="Y473" s="33"/>
      <c r="Z473" s="33"/>
    </row>
    <row r="474" spans="1:26" s="24" customFormat="1" x14ac:dyDescent="0.2">
      <c r="A474" s="23"/>
      <c r="B474" s="23"/>
      <c r="F474" s="23"/>
      <c r="H474" s="32"/>
      <c r="I474" s="32"/>
      <c r="J474" s="28" t="str">
        <f t="shared" si="7"/>
        <v xml:space="preserve"> </v>
      </c>
      <c r="K474" s="29"/>
      <c r="L474" s="29"/>
      <c r="M474" s="37" t="str">
        <f>IF($L474&gt;0,IF($F474="F",1.11*$L474+VLOOKUP($G474,Ages!$A$3:$AJ$10,32,0),1.35*$L474+VLOOKUP($G474,Ages!$A$12:$AJ$19,32,0)),"")</f>
        <v/>
      </c>
      <c r="N474" s="27"/>
      <c r="O474" s="27"/>
      <c r="P474" s="28" t="str">
        <f>IF(AND(N474&gt;0,O474&gt;0),IF($F474="F",IF(SUM($N474+$O474)&lt;=35,1.33*($N474+$O474)-0.013*POWER(($N474+$O474),2)-2.5,0.546*($N474+$O474)+9.7),1.21*($N474+$O474)-0.008*POWER(($N474+$O474),2)-VLOOKUP($G474,Ages!$A$12:$AJ$19,31,0)),"")</f>
        <v/>
      </c>
      <c r="Q474" s="23"/>
      <c r="R474" s="33"/>
      <c r="S474" s="33"/>
      <c r="T474" s="33"/>
      <c r="U474" s="33"/>
      <c r="V474" s="33"/>
      <c r="W474" s="23"/>
      <c r="X474" s="33"/>
      <c r="Y474" s="33"/>
      <c r="Z474" s="33"/>
    </row>
    <row r="475" spans="1:26" s="24" customFormat="1" x14ac:dyDescent="0.2">
      <c r="A475" s="23"/>
      <c r="B475" s="23"/>
      <c r="F475" s="23"/>
      <c r="H475" s="32"/>
      <c r="I475" s="32"/>
      <c r="J475" s="28" t="str">
        <f t="shared" si="7"/>
        <v xml:space="preserve"> </v>
      </c>
      <c r="K475" s="29"/>
      <c r="L475" s="29"/>
      <c r="M475" s="37" t="str">
        <f>IF($L475&gt;0,IF($F475="F",1.11*$L475+VLOOKUP($G475,Ages!$A$3:$AJ$10,32,0),1.35*$L475+VLOOKUP($G475,Ages!$A$12:$AJ$19,32,0)),"")</f>
        <v/>
      </c>
      <c r="N475" s="27"/>
      <c r="O475" s="27"/>
      <c r="P475" s="28" t="str">
        <f>IF(AND(N475&gt;0,O475&gt;0),IF($F475="F",IF(SUM($N475+$O475)&lt;=35,1.33*($N475+$O475)-0.013*POWER(($N475+$O475),2)-2.5,0.546*($N475+$O475)+9.7),1.21*($N475+$O475)-0.008*POWER(($N475+$O475),2)-VLOOKUP($G475,Ages!$A$12:$AJ$19,31,0)),"")</f>
        <v/>
      </c>
      <c r="Q475" s="23"/>
      <c r="R475" s="33"/>
      <c r="S475" s="33"/>
      <c r="T475" s="33"/>
      <c r="U475" s="33"/>
      <c r="V475" s="33"/>
      <c r="W475" s="23"/>
      <c r="X475" s="33"/>
      <c r="Y475" s="33"/>
      <c r="Z475" s="33"/>
    </row>
    <row r="476" spans="1:26" s="24" customFormat="1" x14ac:dyDescent="0.2">
      <c r="A476" s="23"/>
      <c r="B476" s="23"/>
      <c r="F476" s="23"/>
      <c r="H476" s="32"/>
      <c r="I476" s="32"/>
      <c r="J476" s="28" t="str">
        <f t="shared" si="7"/>
        <v xml:space="preserve"> </v>
      </c>
      <c r="K476" s="29"/>
      <c r="L476" s="29"/>
      <c r="M476" s="37" t="str">
        <f>IF($L476&gt;0,IF($F476="F",1.11*$L476+VLOOKUP($G476,Ages!$A$3:$AJ$10,32,0),1.35*$L476+VLOOKUP($G476,Ages!$A$12:$AJ$19,32,0)),"")</f>
        <v/>
      </c>
      <c r="N476" s="27"/>
      <c r="O476" s="27"/>
      <c r="P476" s="28" t="str">
        <f>IF(AND(N476&gt;0,O476&gt;0),IF($F476="F",IF(SUM($N476+$O476)&lt;=35,1.33*($N476+$O476)-0.013*POWER(($N476+$O476),2)-2.5,0.546*($N476+$O476)+9.7),1.21*($N476+$O476)-0.008*POWER(($N476+$O476),2)-VLOOKUP($G476,Ages!$A$12:$AJ$19,31,0)),"")</f>
        <v/>
      </c>
      <c r="Q476" s="23"/>
      <c r="R476" s="33"/>
      <c r="S476" s="33"/>
      <c r="T476" s="33"/>
      <c r="U476" s="33"/>
      <c r="V476" s="33"/>
      <c r="W476" s="23"/>
      <c r="X476" s="33"/>
      <c r="Y476" s="33"/>
      <c r="Z476" s="33"/>
    </row>
    <row r="477" spans="1:26" s="24" customFormat="1" x14ac:dyDescent="0.2">
      <c r="A477" s="23"/>
      <c r="B477" s="23"/>
      <c r="F477" s="23"/>
      <c r="H477" s="32"/>
      <c r="I477" s="32"/>
      <c r="J477" s="28" t="str">
        <f t="shared" si="7"/>
        <v xml:space="preserve"> </v>
      </c>
      <c r="K477" s="29"/>
      <c r="L477" s="29"/>
      <c r="M477" s="37" t="str">
        <f>IF($L477&gt;0,IF($F477="F",1.11*$L477+VLOOKUP($G477,Ages!$A$3:$AJ$10,32,0),1.35*$L477+VLOOKUP($G477,Ages!$A$12:$AJ$19,32,0)),"")</f>
        <v/>
      </c>
      <c r="N477" s="27"/>
      <c r="O477" s="27"/>
      <c r="P477" s="28" t="str">
        <f>IF(AND(N477&gt;0,O477&gt;0),IF($F477="F",IF(SUM($N477+$O477)&lt;=35,1.33*($N477+$O477)-0.013*POWER(($N477+$O477),2)-2.5,0.546*($N477+$O477)+9.7),1.21*($N477+$O477)-0.008*POWER(($N477+$O477),2)-VLOOKUP($G477,Ages!$A$12:$AJ$19,31,0)),"")</f>
        <v/>
      </c>
      <c r="Q477" s="23"/>
      <c r="R477" s="33"/>
      <c r="S477" s="33"/>
      <c r="T477" s="33"/>
      <c r="U477" s="33"/>
      <c r="V477" s="33"/>
      <c r="W477" s="23"/>
      <c r="X477" s="33"/>
      <c r="Y477" s="33"/>
      <c r="Z477" s="33"/>
    </row>
    <row r="478" spans="1:26" s="24" customFormat="1" x14ac:dyDescent="0.2">
      <c r="A478" s="23"/>
      <c r="B478" s="23"/>
      <c r="F478" s="23"/>
      <c r="H478" s="32"/>
      <c r="I478" s="32"/>
      <c r="J478" s="28" t="str">
        <f t="shared" si="7"/>
        <v xml:space="preserve"> </v>
      </c>
      <c r="K478" s="29"/>
      <c r="L478" s="29"/>
      <c r="M478" s="37" t="str">
        <f>IF($L478&gt;0,IF($F478="F",1.11*$L478+VLOOKUP($G478,Ages!$A$3:$AJ$10,32,0),1.35*$L478+VLOOKUP($G478,Ages!$A$12:$AJ$19,32,0)),"")</f>
        <v/>
      </c>
      <c r="N478" s="27"/>
      <c r="O478" s="27"/>
      <c r="P478" s="28" t="str">
        <f>IF(AND(N478&gt;0,O478&gt;0),IF($F478="F",IF(SUM($N478+$O478)&lt;=35,1.33*($N478+$O478)-0.013*POWER(($N478+$O478),2)-2.5,0.546*($N478+$O478)+9.7),1.21*($N478+$O478)-0.008*POWER(($N478+$O478),2)-VLOOKUP($G478,Ages!$A$12:$AJ$19,31,0)),"")</f>
        <v/>
      </c>
      <c r="Q478" s="23"/>
      <c r="R478" s="33"/>
      <c r="S478" s="33"/>
      <c r="T478" s="33"/>
      <c r="U478" s="33"/>
      <c r="V478" s="33"/>
      <c r="W478" s="23"/>
      <c r="X478" s="33"/>
      <c r="Y478" s="33"/>
      <c r="Z478" s="33"/>
    </row>
    <row r="479" spans="1:26" s="24" customFormat="1" x14ac:dyDescent="0.2">
      <c r="A479" s="23"/>
      <c r="B479" s="23"/>
      <c r="F479" s="23"/>
      <c r="H479" s="32"/>
      <c r="I479" s="32"/>
      <c r="J479" s="28" t="str">
        <f t="shared" si="7"/>
        <v xml:space="preserve"> </v>
      </c>
      <c r="K479" s="29"/>
      <c r="L479" s="29"/>
      <c r="M479" s="37" t="str">
        <f>IF($L479&gt;0,IF($F479="F",1.11*$L479+VLOOKUP($G479,Ages!$A$3:$AJ$10,32,0),1.35*$L479+VLOOKUP($G479,Ages!$A$12:$AJ$19,32,0)),"")</f>
        <v/>
      </c>
      <c r="N479" s="27"/>
      <c r="O479" s="27"/>
      <c r="P479" s="28" t="str">
        <f>IF(AND(N479&gt;0,O479&gt;0),IF($F479="F",IF(SUM($N479+$O479)&lt;=35,1.33*($N479+$O479)-0.013*POWER(($N479+$O479),2)-2.5,0.546*($N479+$O479)+9.7),1.21*($N479+$O479)-0.008*POWER(($N479+$O479),2)-VLOOKUP($G479,Ages!$A$12:$AJ$19,31,0)),"")</f>
        <v/>
      </c>
      <c r="Q479" s="23"/>
      <c r="R479" s="33"/>
      <c r="S479" s="33"/>
      <c r="T479" s="33"/>
      <c r="U479" s="33"/>
      <c r="V479" s="33"/>
      <c r="W479" s="23"/>
      <c r="X479" s="33"/>
      <c r="Y479" s="33"/>
      <c r="Z479" s="33"/>
    </row>
    <row r="480" spans="1:26" s="24" customFormat="1" x14ac:dyDescent="0.2">
      <c r="A480" s="23"/>
      <c r="B480" s="23"/>
      <c r="F480" s="23"/>
      <c r="H480" s="32"/>
      <c r="I480" s="32"/>
      <c r="J480" s="28" t="str">
        <f t="shared" si="7"/>
        <v xml:space="preserve"> </v>
      </c>
      <c r="K480" s="29"/>
      <c r="L480" s="29"/>
      <c r="M480" s="37" t="str">
        <f>IF($L480&gt;0,IF($F480="F",1.11*$L480+VLOOKUP($G480,Ages!$A$3:$AJ$10,32,0),1.35*$L480+VLOOKUP($G480,Ages!$A$12:$AJ$19,32,0)),"")</f>
        <v/>
      </c>
      <c r="N480" s="27"/>
      <c r="O480" s="27"/>
      <c r="P480" s="28" t="str">
        <f>IF(AND(N480&gt;0,O480&gt;0),IF($F480="F",IF(SUM($N480+$O480)&lt;=35,1.33*($N480+$O480)-0.013*POWER(($N480+$O480),2)-2.5,0.546*($N480+$O480)+9.7),1.21*($N480+$O480)-0.008*POWER(($N480+$O480),2)-VLOOKUP($G480,Ages!$A$12:$AJ$19,31,0)),"")</f>
        <v/>
      </c>
      <c r="Q480" s="23"/>
      <c r="R480" s="33"/>
      <c r="S480" s="33"/>
      <c r="T480" s="33"/>
      <c r="U480" s="33"/>
      <c r="V480" s="33"/>
      <c r="W480" s="23"/>
      <c r="X480" s="33"/>
      <c r="Y480" s="33"/>
      <c r="Z480" s="33"/>
    </row>
    <row r="481" spans="1:26" s="24" customFormat="1" x14ac:dyDescent="0.2">
      <c r="A481" s="23"/>
      <c r="B481" s="23"/>
      <c r="F481" s="23"/>
      <c r="H481" s="32"/>
      <c r="I481" s="32"/>
      <c r="J481" s="28" t="str">
        <f t="shared" si="7"/>
        <v xml:space="preserve"> </v>
      </c>
      <c r="K481" s="29"/>
      <c r="L481" s="29"/>
      <c r="M481" s="37" t="str">
        <f>IF($L481&gt;0,IF($F481="F",1.11*$L481+VLOOKUP($G481,Ages!$A$3:$AJ$10,32,0),1.35*$L481+VLOOKUP($G481,Ages!$A$12:$AJ$19,32,0)),"")</f>
        <v/>
      </c>
      <c r="N481" s="27"/>
      <c r="O481" s="27"/>
      <c r="P481" s="28" t="str">
        <f>IF(AND(N481&gt;0,O481&gt;0),IF($F481="F",IF(SUM($N481+$O481)&lt;=35,1.33*($N481+$O481)-0.013*POWER(($N481+$O481),2)-2.5,0.546*($N481+$O481)+9.7),1.21*($N481+$O481)-0.008*POWER(($N481+$O481),2)-VLOOKUP($G481,Ages!$A$12:$AJ$19,31,0)),"")</f>
        <v/>
      </c>
      <c r="Q481" s="23"/>
      <c r="R481" s="33"/>
      <c r="S481" s="33"/>
      <c r="T481" s="33"/>
      <c r="U481" s="33"/>
      <c r="V481" s="33"/>
      <c r="W481" s="23"/>
      <c r="X481" s="33"/>
      <c r="Y481" s="33"/>
      <c r="Z481" s="33"/>
    </row>
    <row r="482" spans="1:26" s="24" customFormat="1" x14ac:dyDescent="0.2">
      <c r="A482" s="23"/>
      <c r="B482" s="23"/>
      <c r="F482" s="23"/>
      <c r="H482" s="32"/>
      <c r="I482" s="32"/>
      <c r="J482" s="28" t="str">
        <f t="shared" si="7"/>
        <v xml:space="preserve"> </v>
      </c>
      <c r="K482" s="29"/>
      <c r="L482" s="29"/>
      <c r="M482" s="37" t="str">
        <f>IF($L482&gt;0,IF($F482="F",1.11*$L482+VLOOKUP($G482,Ages!$A$3:$AJ$10,32,0),1.35*$L482+VLOOKUP($G482,Ages!$A$12:$AJ$19,32,0)),"")</f>
        <v/>
      </c>
      <c r="N482" s="27"/>
      <c r="O482" s="27"/>
      <c r="P482" s="28" t="str">
        <f>IF(AND(N482&gt;0,O482&gt;0),IF($F482="F",IF(SUM($N482+$O482)&lt;=35,1.33*($N482+$O482)-0.013*POWER(($N482+$O482),2)-2.5,0.546*($N482+$O482)+9.7),1.21*($N482+$O482)-0.008*POWER(($N482+$O482),2)-VLOOKUP($G482,Ages!$A$12:$AJ$19,31,0)),"")</f>
        <v/>
      </c>
      <c r="Q482" s="23"/>
      <c r="R482" s="33"/>
      <c r="S482" s="33"/>
      <c r="T482" s="33"/>
      <c r="U482" s="33"/>
      <c r="V482" s="33"/>
      <c r="W482" s="23"/>
      <c r="X482" s="33"/>
      <c r="Y482" s="33"/>
      <c r="Z482" s="33"/>
    </row>
    <row r="483" spans="1:26" s="24" customFormat="1" x14ac:dyDescent="0.2">
      <c r="A483" s="23"/>
      <c r="B483" s="23"/>
      <c r="F483" s="23"/>
      <c r="H483" s="32"/>
      <c r="I483" s="32"/>
      <c r="J483" s="28" t="str">
        <f t="shared" si="7"/>
        <v xml:space="preserve"> </v>
      </c>
      <c r="K483" s="29"/>
      <c r="L483" s="29"/>
      <c r="M483" s="37" t="str">
        <f>IF($L483&gt;0,IF($F483="F",1.11*$L483+VLOOKUP($G483,Ages!$A$3:$AJ$10,32,0),1.35*$L483+VLOOKUP($G483,Ages!$A$12:$AJ$19,32,0)),"")</f>
        <v/>
      </c>
      <c r="N483" s="27"/>
      <c r="O483" s="27"/>
      <c r="P483" s="28" t="str">
        <f>IF(AND(N483&gt;0,O483&gt;0),IF($F483="F",IF(SUM($N483+$O483)&lt;=35,1.33*($N483+$O483)-0.013*POWER(($N483+$O483),2)-2.5,0.546*($N483+$O483)+9.7),1.21*($N483+$O483)-0.008*POWER(($N483+$O483),2)-VLOOKUP($G483,Ages!$A$12:$AJ$19,31,0)),"")</f>
        <v/>
      </c>
      <c r="Q483" s="23"/>
      <c r="R483" s="33"/>
      <c r="S483" s="33"/>
      <c r="T483" s="33"/>
      <c r="U483" s="33"/>
      <c r="V483" s="33"/>
      <c r="W483" s="23"/>
      <c r="X483" s="33"/>
      <c r="Y483" s="33"/>
      <c r="Z483" s="33"/>
    </row>
    <row r="484" spans="1:26" s="24" customFormat="1" x14ac:dyDescent="0.2">
      <c r="A484" s="23"/>
      <c r="B484" s="23"/>
      <c r="F484" s="23"/>
      <c r="H484" s="32"/>
      <c r="I484" s="32"/>
      <c r="J484" s="28" t="str">
        <f t="shared" si="7"/>
        <v xml:space="preserve"> </v>
      </c>
      <c r="K484" s="29"/>
      <c r="L484" s="29"/>
      <c r="M484" s="37" t="str">
        <f>IF($L484&gt;0,IF($F484="F",1.11*$L484+VLOOKUP($G484,Ages!$A$3:$AJ$10,32,0),1.35*$L484+VLOOKUP($G484,Ages!$A$12:$AJ$19,32,0)),"")</f>
        <v/>
      </c>
      <c r="N484" s="27"/>
      <c r="O484" s="27"/>
      <c r="P484" s="28" t="str">
        <f>IF(AND(N484&gt;0,O484&gt;0),IF($F484="F",IF(SUM($N484+$O484)&lt;=35,1.33*($N484+$O484)-0.013*POWER(($N484+$O484),2)-2.5,0.546*($N484+$O484)+9.7),1.21*($N484+$O484)-0.008*POWER(($N484+$O484),2)-VLOOKUP($G484,Ages!$A$12:$AJ$19,31,0)),"")</f>
        <v/>
      </c>
      <c r="Q484" s="23"/>
      <c r="R484" s="33"/>
      <c r="S484" s="33"/>
      <c r="T484" s="33"/>
      <c r="U484" s="33"/>
      <c r="V484" s="33"/>
      <c r="W484" s="23"/>
      <c r="X484" s="33"/>
      <c r="Y484" s="33"/>
      <c r="Z484" s="33"/>
    </row>
    <row r="485" spans="1:26" s="24" customFormat="1" x14ac:dyDescent="0.2">
      <c r="A485" s="23"/>
      <c r="B485" s="23"/>
      <c r="F485" s="23"/>
      <c r="H485" s="32"/>
      <c r="I485" s="32"/>
      <c r="J485" s="28" t="str">
        <f t="shared" si="7"/>
        <v xml:space="preserve"> </v>
      </c>
      <c r="K485" s="29"/>
      <c r="L485" s="29"/>
      <c r="M485" s="37" t="str">
        <f>IF($L485&gt;0,IF($F485="F",1.11*$L485+VLOOKUP($G485,Ages!$A$3:$AJ$10,32,0),1.35*$L485+VLOOKUP($G485,Ages!$A$12:$AJ$19,32,0)),"")</f>
        <v/>
      </c>
      <c r="N485" s="27"/>
      <c r="O485" s="27"/>
      <c r="P485" s="28" t="str">
        <f>IF(AND(N485&gt;0,O485&gt;0),IF($F485="F",IF(SUM($N485+$O485)&lt;=35,1.33*($N485+$O485)-0.013*POWER(($N485+$O485),2)-2.5,0.546*($N485+$O485)+9.7),1.21*($N485+$O485)-0.008*POWER(($N485+$O485),2)-VLOOKUP($G485,Ages!$A$12:$AJ$19,31,0)),"")</f>
        <v/>
      </c>
      <c r="Q485" s="23"/>
      <c r="R485" s="33"/>
      <c r="S485" s="33"/>
      <c r="T485" s="33"/>
      <c r="U485" s="33"/>
      <c r="V485" s="33"/>
      <c r="W485" s="23"/>
      <c r="X485" s="33"/>
      <c r="Y485" s="33"/>
      <c r="Z485" s="33"/>
    </row>
    <row r="486" spans="1:26" s="24" customFormat="1" x14ac:dyDescent="0.2">
      <c r="A486" s="23"/>
      <c r="B486" s="23"/>
      <c r="F486" s="23"/>
      <c r="H486" s="32"/>
      <c r="I486" s="32"/>
      <c r="J486" s="28" t="str">
        <f t="shared" si="7"/>
        <v xml:space="preserve"> </v>
      </c>
      <c r="K486" s="29"/>
      <c r="L486" s="29"/>
      <c r="M486" s="37" t="str">
        <f>IF($L486&gt;0,IF($F486="F",1.11*$L486+VLOOKUP($G486,Ages!$A$3:$AJ$10,32,0),1.35*$L486+VLOOKUP($G486,Ages!$A$12:$AJ$19,32,0)),"")</f>
        <v/>
      </c>
      <c r="N486" s="27"/>
      <c r="O486" s="27"/>
      <c r="P486" s="28" t="str">
        <f>IF(AND(N486&gt;0,O486&gt;0),IF($F486="F",IF(SUM($N486+$O486)&lt;=35,1.33*($N486+$O486)-0.013*POWER(($N486+$O486),2)-2.5,0.546*($N486+$O486)+9.7),1.21*($N486+$O486)-0.008*POWER(($N486+$O486),2)-VLOOKUP($G486,Ages!$A$12:$AJ$19,31,0)),"")</f>
        <v/>
      </c>
      <c r="Q486" s="23"/>
      <c r="R486" s="33"/>
      <c r="S486" s="33"/>
      <c r="T486" s="33"/>
      <c r="U486" s="33"/>
      <c r="V486" s="33"/>
      <c r="W486" s="23"/>
      <c r="X486" s="33"/>
      <c r="Y486" s="33"/>
      <c r="Z486" s="33"/>
    </row>
    <row r="487" spans="1:26" s="24" customFormat="1" x14ac:dyDescent="0.2">
      <c r="A487" s="23"/>
      <c r="B487" s="23"/>
      <c r="F487" s="23"/>
      <c r="H487" s="32"/>
      <c r="I487" s="32"/>
      <c r="J487" s="28" t="str">
        <f t="shared" si="7"/>
        <v xml:space="preserve"> </v>
      </c>
      <c r="K487" s="29"/>
      <c r="L487" s="29"/>
      <c r="M487" s="37" t="str">
        <f>IF($L487&gt;0,IF($F487="F",1.11*$L487+VLOOKUP($G487,Ages!$A$3:$AJ$10,32,0),1.35*$L487+VLOOKUP($G487,Ages!$A$12:$AJ$19,32,0)),"")</f>
        <v/>
      </c>
      <c r="N487" s="27"/>
      <c r="O487" s="27"/>
      <c r="P487" s="28" t="str">
        <f>IF(AND(N487&gt;0,O487&gt;0),IF($F487="F",IF(SUM($N487+$O487)&lt;=35,1.33*($N487+$O487)-0.013*POWER(($N487+$O487),2)-2.5,0.546*($N487+$O487)+9.7),1.21*($N487+$O487)-0.008*POWER(($N487+$O487),2)-VLOOKUP($G487,Ages!$A$12:$AJ$19,31,0)),"")</f>
        <v/>
      </c>
      <c r="Q487" s="23"/>
      <c r="R487" s="33"/>
      <c r="S487" s="33"/>
      <c r="T487" s="33"/>
      <c r="U487" s="33"/>
      <c r="V487" s="33"/>
      <c r="W487" s="23"/>
      <c r="X487" s="33"/>
      <c r="Y487" s="33"/>
      <c r="Z487" s="33"/>
    </row>
    <row r="488" spans="1:26" s="24" customFormat="1" x14ac:dyDescent="0.2">
      <c r="A488" s="23"/>
      <c r="B488" s="23"/>
      <c r="F488" s="23"/>
      <c r="H488" s="32"/>
      <c r="I488" s="32"/>
      <c r="J488" s="28" t="str">
        <f t="shared" si="7"/>
        <v xml:space="preserve"> </v>
      </c>
      <c r="K488" s="29"/>
      <c r="L488" s="29"/>
      <c r="M488" s="37" t="str">
        <f>IF($L488&gt;0,IF($F488="F",1.11*$L488+VLOOKUP($G488,Ages!$A$3:$AJ$10,32,0),1.35*$L488+VLOOKUP($G488,Ages!$A$12:$AJ$19,32,0)),"")</f>
        <v/>
      </c>
      <c r="N488" s="27"/>
      <c r="O488" s="27"/>
      <c r="P488" s="28" t="str">
        <f>IF(AND(N488&gt;0,O488&gt;0),IF($F488="F",IF(SUM($N488+$O488)&lt;=35,1.33*($N488+$O488)-0.013*POWER(($N488+$O488),2)-2.5,0.546*($N488+$O488)+9.7),1.21*($N488+$O488)-0.008*POWER(($N488+$O488),2)-VLOOKUP($G488,Ages!$A$12:$AJ$19,31,0)),"")</f>
        <v/>
      </c>
      <c r="Q488" s="23"/>
      <c r="R488" s="33"/>
      <c r="S488" s="33"/>
      <c r="T488" s="33"/>
      <c r="U488" s="33"/>
      <c r="V488" s="33"/>
      <c r="W488" s="23"/>
      <c r="X488" s="33"/>
      <c r="Y488" s="33"/>
      <c r="Z488" s="33"/>
    </row>
    <row r="489" spans="1:26" s="24" customFormat="1" x14ac:dyDescent="0.2">
      <c r="A489" s="23"/>
      <c r="B489" s="23"/>
      <c r="F489" s="23"/>
      <c r="H489" s="32"/>
      <c r="I489" s="32"/>
      <c r="J489" s="28" t="str">
        <f t="shared" si="7"/>
        <v xml:space="preserve"> </v>
      </c>
      <c r="K489" s="29"/>
      <c r="L489" s="29"/>
      <c r="M489" s="37" t="str">
        <f>IF($L489&gt;0,IF($F489="F",1.11*$L489+VLOOKUP($G489,Ages!$A$3:$AJ$10,32,0),1.35*$L489+VLOOKUP($G489,Ages!$A$12:$AJ$19,32,0)),"")</f>
        <v/>
      </c>
      <c r="N489" s="27"/>
      <c r="O489" s="27"/>
      <c r="P489" s="28" t="str">
        <f>IF(AND(N489&gt;0,O489&gt;0),IF($F489="F",IF(SUM($N489+$O489)&lt;=35,1.33*($N489+$O489)-0.013*POWER(($N489+$O489),2)-2.5,0.546*($N489+$O489)+9.7),1.21*($N489+$O489)-0.008*POWER(($N489+$O489),2)-VLOOKUP($G489,Ages!$A$12:$AJ$19,31,0)),"")</f>
        <v/>
      </c>
      <c r="Q489" s="23"/>
      <c r="R489" s="33"/>
      <c r="S489" s="33"/>
      <c r="T489" s="33"/>
      <c r="U489" s="33"/>
      <c r="V489" s="33"/>
      <c r="W489" s="23"/>
      <c r="X489" s="33"/>
      <c r="Y489" s="33"/>
      <c r="Z489" s="33"/>
    </row>
    <row r="490" spans="1:26" s="24" customFormat="1" x14ac:dyDescent="0.2">
      <c r="A490" s="23"/>
      <c r="B490" s="23"/>
      <c r="F490" s="23"/>
      <c r="H490" s="32"/>
      <c r="I490" s="32"/>
      <c r="J490" s="28" t="str">
        <f t="shared" si="7"/>
        <v xml:space="preserve"> </v>
      </c>
      <c r="K490" s="29"/>
      <c r="L490" s="29"/>
      <c r="M490" s="37" t="str">
        <f>IF($L490&gt;0,IF($F490="F",1.11*$L490+VLOOKUP($G490,Ages!$A$3:$AJ$10,32,0),1.35*$L490+VLOOKUP($G490,Ages!$A$12:$AJ$19,32,0)),"")</f>
        <v/>
      </c>
      <c r="N490" s="27"/>
      <c r="O490" s="27"/>
      <c r="P490" s="28" t="str">
        <f>IF(AND(N490&gt;0,O490&gt;0),IF($F490="F",IF(SUM($N490+$O490)&lt;=35,1.33*($N490+$O490)-0.013*POWER(($N490+$O490),2)-2.5,0.546*($N490+$O490)+9.7),1.21*($N490+$O490)-0.008*POWER(($N490+$O490),2)-VLOOKUP($G490,Ages!$A$12:$AJ$19,31,0)),"")</f>
        <v/>
      </c>
      <c r="Q490" s="23"/>
      <c r="R490" s="33"/>
      <c r="S490" s="33"/>
      <c r="T490" s="33"/>
      <c r="U490" s="33"/>
      <c r="V490" s="33"/>
      <c r="W490" s="23"/>
      <c r="X490" s="33"/>
      <c r="Y490" s="33"/>
      <c r="Z490" s="33"/>
    </row>
    <row r="491" spans="1:26" s="24" customFormat="1" x14ac:dyDescent="0.2">
      <c r="A491" s="23"/>
      <c r="B491" s="23"/>
      <c r="F491" s="23"/>
      <c r="H491" s="32"/>
      <c r="I491" s="32"/>
      <c r="J491" s="28" t="str">
        <f t="shared" si="7"/>
        <v xml:space="preserve"> </v>
      </c>
      <c r="K491" s="29"/>
      <c r="L491" s="29"/>
      <c r="M491" s="37" t="str">
        <f>IF($L491&gt;0,IF($F491="F",1.11*$L491+VLOOKUP($G491,Ages!$A$3:$AJ$10,32,0),1.35*$L491+VLOOKUP($G491,Ages!$A$12:$AJ$19,32,0)),"")</f>
        <v/>
      </c>
      <c r="N491" s="27"/>
      <c r="O491" s="27"/>
      <c r="P491" s="28" t="str">
        <f>IF(AND(N491&gt;0,O491&gt;0),IF($F491="F",IF(SUM($N491+$O491)&lt;=35,1.33*($N491+$O491)-0.013*POWER(($N491+$O491),2)-2.5,0.546*($N491+$O491)+9.7),1.21*($N491+$O491)-0.008*POWER(($N491+$O491),2)-VLOOKUP($G491,Ages!$A$12:$AJ$19,31,0)),"")</f>
        <v/>
      </c>
      <c r="Q491" s="23"/>
      <c r="R491" s="33"/>
      <c r="S491" s="33"/>
      <c r="T491" s="33"/>
      <c r="U491" s="33"/>
      <c r="V491" s="33"/>
      <c r="W491" s="23"/>
      <c r="X491" s="33"/>
      <c r="Y491" s="33"/>
      <c r="Z491" s="33"/>
    </row>
    <row r="492" spans="1:26" s="24" customFormat="1" x14ac:dyDescent="0.2">
      <c r="A492" s="23"/>
      <c r="B492" s="23"/>
      <c r="F492" s="23"/>
      <c r="H492" s="32"/>
      <c r="I492" s="32"/>
      <c r="J492" s="28" t="str">
        <f t="shared" si="7"/>
        <v xml:space="preserve"> </v>
      </c>
      <c r="K492" s="29"/>
      <c r="L492" s="29"/>
      <c r="M492" s="37" t="str">
        <f>IF($L492&gt;0,IF($F492="F",1.11*$L492+VLOOKUP($G492,Ages!$A$3:$AJ$10,32,0),1.35*$L492+VLOOKUP($G492,Ages!$A$12:$AJ$19,32,0)),"")</f>
        <v/>
      </c>
      <c r="N492" s="27"/>
      <c r="O492" s="27"/>
      <c r="P492" s="28" t="str">
        <f>IF(AND(N492&gt;0,O492&gt;0),IF($F492="F",IF(SUM($N492+$O492)&lt;=35,1.33*($N492+$O492)-0.013*POWER(($N492+$O492),2)-2.5,0.546*($N492+$O492)+9.7),1.21*($N492+$O492)-0.008*POWER(($N492+$O492),2)-VLOOKUP($G492,Ages!$A$12:$AJ$19,31,0)),"")</f>
        <v/>
      </c>
      <c r="Q492" s="23"/>
      <c r="R492" s="33"/>
      <c r="S492" s="33"/>
      <c r="T492" s="33"/>
      <c r="U492" s="33"/>
      <c r="V492" s="33"/>
      <c r="W492" s="23"/>
      <c r="X492" s="33"/>
      <c r="Y492" s="33"/>
      <c r="Z492" s="33"/>
    </row>
    <row r="493" spans="1:26" s="24" customFormat="1" x14ac:dyDescent="0.2">
      <c r="A493" s="23"/>
      <c r="B493" s="23"/>
      <c r="F493" s="23"/>
      <c r="H493" s="32"/>
      <c r="I493" s="32"/>
      <c r="J493" s="28" t="str">
        <f t="shared" si="7"/>
        <v xml:space="preserve"> </v>
      </c>
      <c r="K493" s="29"/>
      <c r="L493" s="29"/>
      <c r="M493" s="37" t="str">
        <f>IF($L493&gt;0,IF($F493="F",1.11*$L493+VLOOKUP($G493,Ages!$A$3:$AJ$10,32,0),1.35*$L493+VLOOKUP($G493,Ages!$A$12:$AJ$19,32,0)),"")</f>
        <v/>
      </c>
      <c r="N493" s="27"/>
      <c r="O493" s="27"/>
      <c r="P493" s="28" t="str">
        <f>IF(AND(N493&gt;0,O493&gt;0),IF($F493="F",IF(SUM($N493+$O493)&lt;=35,1.33*($N493+$O493)-0.013*POWER(($N493+$O493),2)-2.5,0.546*($N493+$O493)+9.7),1.21*($N493+$O493)-0.008*POWER(($N493+$O493),2)-VLOOKUP($G493,Ages!$A$12:$AJ$19,31,0)),"")</f>
        <v/>
      </c>
      <c r="Q493" s="23"/>
      <c r="R493" s="33"/>
      <c r="S493" s="33"/>
      <c r="T493" s="33"/>
      <c r="U493" s="33"/>
      <c r="V493" s="33"/>
      <c r="W493" s="23"/>
      <c r="X493" s="33"/>
      <c r="Y493" s="33"/>
      <c r="Z493" s="33"/>
    </row>
    <row r="494" spans="1:26" s="24" customFormat="1" x14ac:dyDescent="0.2">
      <c r="A494" s="23"/>
      <c r="B494" s="23"/>
      <c r="F494" s="23"/>
      <c r="H494" s="32"/>
      <c r="I494" s="32"/>
      <c r="J494" s="28" t="str">
        <f t="shared" si="7"/>
        <v xml:space="preserve"> </v>
      </c>
      <c r="K494" s="29"/>
      <c r="L494" s="29"/>
      <c r="M494" s="37" t="str">
        <f>IF($L494&gt;0,IF($F494="F",1.11*$L494+VLOOKUP($G494,Ages!$A$3:$AJ$10,32,0),1.35*$L494+VLOOKUP($G494,Ages!$A$12:$AJ$19,32,0)),"")</f>
        <v/>
      </c>
      <c r="N494" s="27"/>
      <c r="O494" s="27"/>
      <c r="P494" s="28" t="str">
        <f>IF(AND(N494&gt;0,O494&gt;0),IF($F494="F",IF(SUM($N494+$O494)&lt;=35,1.33*($N494+$O494)-0.013*POWER(($N494+$O494),2)-2.5,0.546*($N494+$O494)+9.7),1.21*($N494+$O494)-0.008*POWER(($N494+$O494),2)-VLOOKUP($G494,Ages!$A$12:$AJ$19,31,0)),"")</f>
        <v/>
      </c>
      <c r="Q494" s="23"/>
      <c r="R494" s="33"/>
      <c r="S494" s="33"/>
      <c r="T494" s="33"/>
      <c r="U494" s="33"/>
      <c r="V494" s="33"/>
      <c r="W494" s="23"/>
      <c r="X494" s="33"/>
      <c r="Y494" s="33"/>
      <c r="Z494" s="33"/>
    </row>
    <row r="495" spans="1:26" s="24" customFormat="1" x14ac:dyDescent="0.2">
      <c r="A495" s="23"/>
      <c r="B495" s="23"/>
      <c r="F495" s="23"/>
      <c r="H495" s="32"/>
      <c r="I495" s="32"/>
      <c r="J495" s="28" t="str">
        <f t="shared" si="7"/>
        <v xml:space="preserve"> </v>
      </c>
      <c r="K495" s="29"/>
      <c r="L495" s="29"/>
      <c r="M495" s="37" t="str">
        <f>IF($L495&gt;0,IF($F495="F",1.11*$L495+VLOOKUP($G495,Ages!$A$3:$AJ$10,32,0),1.35*$L495+VLOOKUP($G495,Ages!$A$12:$AJ$19,32,0)),"")</f>
        <v/>
      </c>
      <c r="N495" s="27"/>
      <c r="O495" s="27"/>
      <c r="P495" s="28" t="str">
        <f>IF(AND(N495&gt;0,O495&gt;0),IF($F495="F",IF(SUM($N495+$O495)&lt;=35,1.33*($N495+$O495)-0.013*POWER(($N495+$O495),2)-2.5,0.546*($N495+$O495)+9.7),1.21*($N495+$O495)-0.008*POWER(($N495+$O495),2)-VLOOKUP($G495,Ages!$A$12:$AJ$19,31,0)),"")</f>
        <v/>
      </c>
      <c r="Q495" s="23"/>
      <c r="R495" s="33"/>
      <c r="S495" s="33"/>
      <c r="T495" s="33"/>
      <c r="U495" s="33"/>
      <c r="V495" s="33"/>
      <c r="W495" s="23"/>
      <c r="X495" s="33"/>
      <c r="Y495" s="33"/>
      <c r="Z495" s="33"/>
    </row>
    <row r="496" spans="1:26" s="24" customFormat="1" x14ac:dyDescent="0.2">
      <c r="A496" s="23"/>
      <c r="B496" s="23"/>
      <c r="F496" s="23"/>
      <c r="H496" s="32"/>
      <c r="I496" s="32"/>
      <c r="J496" s="28" t="str">
        <f t="shared" si="7"/>
        <v xml:space="preserve"> </v>
      </c>
      <c r="K496" s="29"/>
      <c r="L496" s="29"/>
      <c r="M496" s="37" t="str">
        <f>IF($L496&gt;0,IF($F496="F",1.11*$L496+VLOOKUP($G496,Ages!$A$3:$AJ$10,32,0),1.35*$L496+VLOOKUP($G496,Ages!$A$12:$AJ$19,32,0)),"")</f>
        <v/>
      </c>
      <c r="N496" s="27"/>
      <c r="O496" s="27"/>
      <c r="P496" s="28" t="str">
        <f>IF(AND(N496&gt;0,O496&gt;0),IF($F496="F",IF(SUM($N496+$O496)&lt;=35,1.33*($N496+$O496)-0.013*POWER(($N496+$O496),2)-2.5,0.546*($N496+$O496)+9.7),1.21*($N496+$O496)-0.008*POWER(($N496+$O496),2)-VLOOKUP($G496,Ages!$A$12:$AJ$19,31,0)),"")</f>
        <v/>
      </c>
      <c r="Q496" s="23"/>
      <c r="R496" s="33"/>
      <c r="S496" s="33"/>
      <c r="T496" s="33"/>
      <c r="U496" s="33"/>
      <c r="V496" s="33"/>
      <c r="W496" s="23"/>
      <c r="X496" s="33"/>
      <c r="Y496" s="33"/>
      <c r="Z496" s="33"/>
    </row>
    <row r="497" spans="1:26" s="24" customFormat="1" x14ac:dyDescent="0.2">
      <c r="A497" s="23"/>
      <c r="B497" s="23"/>
      <c r="F497" s="23"/>
      <c r="H497" s="32"/>
      <c r="I497" s="32"/>
      <c r="J497" s="28" t="str">
        <f t="shared" si="7"/>
        <v xml:space="preserve"> </v>
      </c>
      <c r="K497" s="29"/>
      <c r="L497" s="29"/>
      <c r="M497" s="37" t="str">
        <f>IF($L497&gt;0,IF($F497="F",1.11*$L497+VLOOKUP($G497,Ages!$A$3:$AJ$10,32,0),1.35*$L497+VLOOKUP($G497,Ages!$A$12:$AJ$19,32,0)),"")</f>
        <v/>
      </c>
      <c r="N497" s="27"/>
      <c r="O497" s="27"/>
      <c r="P497" s="28" t="str">
        <f>IF(AND(N497&gt;0,O497&gt;0),IF($F497="F",IF(SUM($N497+$O497)&lt;=35,1.33*($N497+$O497)-0.013*POWER(($N497+$O497),2)-2.5,0.546*($N497+$O497)+9.7),1.21*($N497+$O497)-0.008*POWER(($N497+$O497),2)-VLOOKUP($G497,Ages!$A$12:$AJ$19,31,0)),"")</f>
        <v/>
      </c>
      <c r="Q497" s="23"/>
      <c r="R497" s="33"/>
      <c r="S497" s="33"/>
      <c r="T497" s="33"/>
      <c r="U497" s="33"/>
      <c r="V497" s="33"/>
      <c r="W497" s="23"/>
      <c r="X497" s="33"/>
      <c r="Y497" s="33"/>
      <c r="Z497" s="33"/>
    </row>
    <row r="498" spans="1:26" s="24" customFormat="1" x14ac:dyDescent="0.2">
      <c r="A498" s="23"/>
      <c r="B498" s="23"/>
      <c r="F498" s="23"/>
      <c r="H498" s="32"/>
      <c r="I498" s="32"/>
      <c r="J498" s="28" t="str">
        <f t="shared" si="7"/>
        <v xml:space="preserve"> </v>
      </c>
      <c r="K498" s="29"/>
      <c r="L498" s="29"/>
      <c r="M498" s="37" t="str">
        <f>IF($L498&gt;0,IF($F498="F",1.11*$L498+VLOOKUP($G498,Ages!$A$3:$AJ$10,32,0),1.35*$L498+VLOOKUP($G498,Ages!$A$12:$AJ$19,32,0)),"")</f>
        <v/>
      </c>
      <c r="N498" s="27"/>
      <c r="O498" s="27"/>
      <c r="P498" s="28" t="str">
        <f>IF(AND(N498&gt;0,O498&gt;0),IF($F498="F",IF(SUM($N498+$O498)&lt;=35,1.33*($N498+$O498)-0.013*POWER(($N498+$O498),2)-2.5,0.546*($N498+$O498)+9.7),1.21*($N498+$O498)-0.008*POWER(($N498+$O498),2)-VLOOKUP($G498,Ages!$A$12:$AJ$19,31,0)),"")</f>
        <v/>
      </c>
      <c r="Q498" s="23"/>
      <c r="R498" s="33"/>
      <c r="S498" s="33"/>
      <c r="T498" s="33"/>
      <c r="U498" s="33"/>
      <c r="V498" s="33"/>
      <c r="W498" s="23"/>
      <c r="X498" s="33"/>
      <c r="Y498" s="33"/>
      <c r="Z498" s="33"/>
    </row>
    <row r="499" spans="1:26" s="24" customFormat="1" x14ac:dyDescent="0.2">
      <c r="A499" s="23"/>
      <c r="B499" s="23"/>
      <c r="F499" s="23"/>
      <c r="H499" s="32"/>
      <c r="I499" s="32"/>
      <c r="J499" s="28" t="str">
        <f t="shared" si="7"/>
        <v xml:space="preserve"> </v>
      </c>
      <c r="K499" s="29"/>
      <c r="L499" s="29"/>
      <c r="M499" s="37" t="str">
        <f>IF($L499&gt;0,IF($F499="F",1.11*$L499+VLOOKUP($G499,Ages!$A$3:$AJ$10,32,0),1.35*$L499+VLOOKUP($G499,Ages!$A$12:$AJ$19,32,0)),"")</f>
        <v/>
      </c>
      <c r="N499" s="27"/>
      <c r="O499" s="27"/>
      <c r="P499" s="28" t="str">
        <f>IF(AND(N499&gt;0,O499&gt;0),IF($F499="F",IF(SUM($N499+$O499)&lt;=35,1.33*($N499+$O499)-0.013*POWER(($N499+$O499),2)-2.5,0.546*($N499+$O499)+9.7),1.21*($N499+$O499)-0.008*POWER(($N499+$O499),2)-VLOOKUP($G499,Ages!$A$12:$AJ$19,31,0)),"")</f>
        <v/>
      </c>
      <c r="Q499" s="23"/>
      <c r="R499" s="33"/>
      <c r="S499" s="33"/>
      <c r="T499" s="33"/>
      <c r="U499" s="33"/>
      <c r="V499" s="33"/>
      <c r="W499" s="23"/>
      <c r="X499" s="33"/>
      <c r="Y499" s="33"/>
      <c r="Z499" s="33"/>
    </row>
    <row r="500" spans="1:26" s="24" customFormat="1" x14ac:dyDescent="0.2">
      <c r="A500" s="23"/>
      <c r="B500" s="23"/>
      <c r="F500" s="23"/>
      <c r="H500" s="32"/>
      <c r="I500" s="32"/>
      <c r="J500" s="28" t="str">
        <f t="shared" si="7"/>
        <v xml:space="preserve"> </v>
      </c>
      <c r="K500" s="29"/>
      <c r="L500" s="29"/>
      <c r="M500" s="37" t="str">
        <f>IF($L500&gt;0,IF($F500="F",1.11*$L500+VLOOKUP($G500,Ages!$A$3:$AJ$10,32,0),1.35*$L500+VLOOKUP($G500,Ages!$A$12:$AJ$19,32,0)),"")</f>
        <v/>
      </c>
      <c r="N500" s="27"/>
      <c r="O500" s="27"/>
      <c r="P500" s="28" t="str">
        <f>IF(AND(N500&gt;0,O500&gt;0),IF($F500="F",IF(SUM($N500+$O500)&lt;=35,1.33*($N500+$O500)-0.013*POWER(($N500+$O500),2)-2.5,0.546*($N500+$O500)+9.7),1.21*($N500+$O500)-0.008*POWER(($N500+$O500),2)-VLOOKUP($G500,Ages!$A$12:$AJ$19,31,0)),"")</f>
        <v/>
      </c>
      <c r="Q500" s="23"/>
      <c r="R500" s="33"/>
      <c r="S500" s="33"/>
      <c r="T500" s="33"/>
      <c r="U500" s="33"/>
      <c r="V500" s="33"/>
      <c r="W500" s="23"/>
      <c r="X500" s="33"/>
      <c r="Y500" s="33"/>
      <c r="Z500" s="33"/>
    </row>
    <row r="501" spans="1:26" s="24" customFormat="1" x14ac:dyDescent="0.2">
      <c r="A501" s="23"/>
      <c r="B501" s="23"/>
      <c r="F501" s="23"/>
      <c r="H501" s="32"/>
      <c r="I501" s="32"/>
      <c r="J501" s="28" t="str">
        <f t="shared" si="7"/>
        <v xml:space="preserve"> </v>
      </c>
      <c r="K501" s="29"/>
      <c r="L501" s="29"/>
      <c r="M501" s="37" t="str">
        <f>IF($L501&gt;0,IF($F501="F",1.11*$L501+VLOOKUP($G501,Ages!$A$3:$AJ$10,32,0),1.35*$L501+VLOOKUP($G501,Ages!$A$12:$AJ$19,32,0)),"")</f>
        <v/>
      </c>
      <c r="N501" s="27"/>
      <c r="O501" s="27"/>
      <c r="P501" s="28" t="str">
        <f>IF(AND(N501&gt;0,O501&gt;0),IF($F501="F",IF(SUM($N501+$O501)&lt;=35,1.33*($N501+$O501)-0.013*POWER(($N501+$O501),2)-2.5,0.546*($N501+$O501)+9.7),1.21*($N501+$O501)-0.008*POWER(($N501+$O501),2)-VLOOKUP($G501,Ages!$A$12:$AJ$19,31,0)),"")</f>
        <v/>
      </c>
      <c r="Q501" s="23"/>
      <c r="R501" s="33"/>
      <c r="S501" s="33"/>
      <c r="T501" s="33"/>
      <c r="U501" s="33"/>
      <c r="V501" s="33"/>
      <c r="W501" s="23"/>
      <c r="X501" s="33"/>
      <c r="Y501" s="33"/>
      <c r="Z501" s="33"/>
    </row>
    <row r="502" spans="1:26" s="24" customFormat="1" x14ac:dyDescent="0.2">
      <c r="A502" s="23"/>
      <c r="B502" s="23"/>
      <c r="F502" s="23"/>
      <c r="H502" s="32"/>
      <c r="I502" s="32"/>
      <c r="J502" s="28" t="str">
        <f t="shared" si="7"/>
        <v xml:space="preserve"> </v>
      </c>
      <c r="K502" s="29"/>
      <c r="L502" s="29"/>
      <c r="M502" s="37" t="str">
        <f>IF($L502&gt;0,IF($F502="F",1.11*$L502+VLOOKUP($G502,Ages!$A$3:$AJ$10,32,0),1.35*$L502+VLOOKUP($G502,Ages!$A$12:$AJ$19,32,0)),"")</f>
        <v/>
      </c>
      <c r="N502" s="27"/>
      <c r="O502" s="27"/>
      <c r="P502" s="28" t="str">
        <f>IF(AND(N502&gt;0,O502&gt;0),IF($F502="F",IF(SUM($N502+$O502)&lt;=35,1.33*($N502+$O502)-0.013*POWER(($N502+$O502),2)-2.5,0.546*($N502+$O502)+9.7),1.21*($N502+$O502)-0.008*POWER(($N502+$O502),2)-VLOOKUP($G502,Ages!$A$12:$AJ$19,31,0)),"")</f>
        <v/>
      </c>
      <c r="Q502" s="23"/>
      <c r="R502" s="33"/>
      <c r="S502" s="33"/>
      <c r="T502" s="33"/>
      <c r="U502" s="33"/>
      <c r="V502" s="33"/>
      <c r="W502" s="23"/>
      <c r="X502" s="33"/>
      <c r="Y502" s="33"/>
      <c r="Z502" s="33"/>
    </row>
    <row r="503" spans="1:26" s="24" customFormat="1" x14ac:dyDescent="0.2">
      <c r="A503" s="23"/>
      <c r="B503" s="23"/>
      <c r="F503" s="23"/>
      <c r="H503" s="32"/>
      <c r="I503" s="32"/>
      <c r="J503" s="28" t="str">
        <f t="shared" si="7"/>
        <v xml:space="preserve"> </v>
      </c>
      <c r="K503" s="29"/>
      <c r="L503" s="29"/>
      <c r="M503" s="37" t="str">
        <f>IF($L503&gt;0,IF($F503="F",1.11*$L503+VLOOKUP($G503,Ages!$A$3:$AJ$10,32,0),1.35*$L503+VLOOKUP($G503,Ages!$A$12:$AJ$19,32,0)),"")</f>
        <v/>
      </c>
      <c r="N503" s="27"/>
      <c r="O503" s="27"/>
      <c r="P503" s="28" t="str">
        <f>IF(AND(N503&gt;0,O503&gt;0),IF($F503="F",IF(SUM($N503+$O503)&lt;=35,1.33*($N503+$O503)-0.013*POWER(($N503+$O503),2)-2.5,0.546*($N503+$O503)+9.7),1.21*($N503+$O503)-0.008*POWER(($N503+$O503),2)-VLOOKUP($G503,Ages!$A$12:$AJ$19,31,0)),"")</f>
        <v/>
      </c>
      <c r="Q503" s="23"/>
      <c r="R503" s="33"/>
      <c r="S503" s="33"/>
      <c r="T503" s="33"/>
      <c r="U503" s="33"/>
      <c r="V503" s="33"/>
      <c r="W503" s="23"/>
      <c r="X503" s="33"/>
      <c r="Y503" s="33"/>
      <c r="Z503" s="33"/>
    </row>
    <row r="504" spans="1:26" s="24" customFormat="1" x14ac:dyDescent="0.2">
      <c r="A504" s="23"/>
      <c r="B504" s="23"/>
      <c r="F504" s="23"/>
      <c r="H504" s="32"/>
      <c r="I504" s="32"/>
      <c r="J504" s="28" t="str">
        <f t="shared" si="7"/>
        <v xml:space="preserve"> </v>
      </c>
      <c r="K504" s="29"/>
      <c r="L504" s="29"/>
      <c r="M504" s="37" t="str">
        <f>IF($L504&gt;0,IF($F504="F",1.11*$L504+VLOOKUP($G504,Ages!$A$3:$AJ$10,32,0),1.35*$L504+VLOOKUP($G504,Ages!$A$12:$AJ$19,32,0)),"")</f>
        <v/>
      </c>
      <c r="N504" s="27"/>
      <c r="O504" s="27"/>
      <c r="P504" s="28" t="str">
        <f>IF(AND(N504&gt;0,O504&gt;0),IF($F504="F",IF(SUM($N504+$O504)&lt;=35,1.33*($N504+$O504)-0.013*POWER(($N504+$O504),2)-2.5,0.546*($N504+$O504)+9.7),1.21*($N504+$O504)-0.008*POWER(($N504+$O504),2)-VLOOKUP($G504,Ages!$A$12:$AJ$19,31,0)),"")</f>
        <v/>
      </c>
      <c r="Q504" s="23"/>
      <c r="R504" s="33"/>
      <c r="S504" s="33"/>
      <c r="T504" s="33"/>
      <c r="U504" s="33"/>
      <c r="V504" s="33"/>
      <c r="W504" s="23"/>
      <c r="X504" s="33"/>
      <c r="Y504" s="33"/>
      <c r="Z504" s="33"/>
    </row>
    <row r="505" spans="1:26" s="24" customFormat="1" x14ac:dyDescent="0.2">
      <c r="A505" s="23"/>
      <c r="B505" s="23"/>
      <c r="F505" s="23"/>
      <c r="H505" s="32"/>
      <c r="I505" s="32"/>
      <c r="J505" s="28" t="str">
        <f t="shared" si="7"/>
        <v xml:space="preserve"> </v>
      </c>
      <c r="K505" s="29"/>
      <c r="L505" s="29"/>
      <c r="M505" s="37" t="str">
        <f>IF($L505&gt;0,IF($F505="F",1.11*$L505+VLOOKUP($G505,Ages!$A$3:$AJ$10,32,0),1.35*$L505+VLOOKUP($G505,Ages!$A$12:$AJ$19,32,0)),"")</f>
        <v/>
      </c>
      <c r="N505" s="27"/>
      <c r="O505" s="27"/>
      <c r="P505" s="28" t="str">
        <f>IF(AND(N505&gt;0,O505&gt;0),IF($F505="F",IF(SUM($N505+$O505)&lt;=35,1.33*($N505+$O505)-0.013*POWER(($N505+$O505),2)-2.5,0.546*($N505+$O505)+9.7),1.21*($N505+$O505)-0.008*POWER(($N505+$O505),2)-VLOOKUP($G505,Ages!$A$12:$AJ$19,31,0)),"")</f>
        <v/>
      </c>
      <c r="Q505" s="23"/>
      <c r="R505" s="33"/>
      <c r="S505" s="33"/>
      <c r="T505" s="33"/>
      <c r="U505" s="33"/>
      <c r="V505" s="33"/>
      <c r="W505" s="23"/>
      <c r="X505" s="33"/>
      <c r="Y505" s="33"/>
      <c r="Z505" s="33"/>
    </row>
    <row r="506" spans="1:26" s="24" customFormat="1" x14ac:dyDescent="0.2">
      <c r="A506" s="23"/>
      <c r="B506" s="23"/>
      <c r="F506" s="23"/>
      <c r="H506" s="32"/>
      <c r="I506" s="32"/>
      <c r="J506" s="28" t="str">
        <f t="shared" si="7"/>
        <v xml:space="preserve"> </v>
      </c>
      <c r="K506" s="29"/>
      <c r="L506" s="29"/>
      <c r="M506" s="37" t="str">
        <f>IF($L506&gt;0,IF($F506="F",1.11*$L506+VLOOKUP($G506,Ages!$A$3:$AJ$10,32,0),1.35*$L506+VLOOKUP($G506,Ages!$A$12:$AJ$19,32,0)),"")</f>
        <v/>
      </c>
      <c r="N506" s="27"/>
      <c r="O506" s="27"/>
      <c r="P506" s="28" t="str">
        <f>IF(AND(N506&gt;0,O506&gt;0),IF($F506="F",IF(SUM($N506+$O506)&lt;=35,1.33*($N506+$O506)-0.013*POWER(($N506+$O506),2)-2.5,0.546*($N506+$O506)+9.7),1.21*($N506+$O506)-0.008*POWER(($N506+$O506),2)-VLOOKUP($G506,Ages!$A$12:$AJ$19,31,0)),"")</f>
        <v/>
      </c>
      <c r="Q506" s="23"/>
      <c r="R506" s="33"/>
      <c r="S506" s="33"/>
      <c r="T506" s="33"/>
      <c r="U506" s="33"/>
      <c r="V506" s="33"/>
      <c r="W506" s="23"/>
      <c r="X506" s="33"/>
      <c r="Y506" s="33"/>
      <c r="Z506" s="33"/>
    </row>
    <row r="507" spans="1:26" s="24" customFormat="1" x14ac:dyDescent="0.2">
      <c r="A507" s="23"/>
      <c r="B507" s="23"/>
      <c r="F507" s="23"/>
      <c r="H507" s="32"/>
      <c r="I507" s="32"/>
      <c r="J507" s="28" t="str">
        <f t="shared" si="7"/>
        <v xml:space="preserve"> </v>
      </c>
      <c r="K507" s="29"/>
      <c r="L507" s="29"/>
      <c r="M507" s="37" t="str">
        <f>IF($L507&gt;0,IF($F507="F",1.11*$L507+VLOOKUP($G507,Ages!$A$3:$AJ$10,32,0),1.35*$L507+VLOOKUP($G507,Ages!$A$12:$AJ$19,32,0)),"")</f>
        <v/>
      </c>
      <c r="N507" s="27"/>
      <c r="O507" s="27"/>
      <c r="P507" s="28" t="str">
        <f>IF(AND(N507&gt;0,O507&gt;0),IF($F507="F",IF(SUM($N507+$O507)&lt;=35,1.33*($N507+$O507)-0.013*POWER(($N507+$O507),2)-2.5,0.546*($N507+$O507)+9.7),1.21*($N507+$O507)-0.008*POWER(($N507+$O507),2)-VLOOKUP($G507,Ages!$A$12:$AJ$19,31,0)),"")</f>
        <v/>
      </c>
      <c r="Q507" s="23"/>
      <c r="R507" s="33"/>
      <c r="S507" s="33"/>
      <c r="T507" s="33"/>
      <c r="U507" s="33"/>
      <c r="V507" s="33"/>
      <c r="W507" s="23"/>
      <c r="X507" s="33"/>
      <c r="Y507" s="33"/>
      <c r="Z507" s="33"/>
    </row>
    <row r="508" spans="1:26" s="24" customFormat="1" x14ac:dyDescent="0.2">
      <c r="A508" s="23"/>
      <c r="B508" s="23"/>
      <c r="F508" s="23"/>
      <c r="H508" s="32"/>
      <c r="I508" s="32"/>
      <c r="J508" s="28" t="str">
        <f t="shared" si="7"/>
        <v xml:space="preserve"> </v>
      </c>
      <c r="K508" s="29"/>
      <c r="L508" s="29"/>
      <c r="M508" s="37" t="str">
        <f>IF($L508&gt;0,IF($F508="F",1.11*$L508+VLOOKUP($G508,Ages!$A$3:$AJ$10,32,0),1.35*$L508+VLOOKUP($G508,Ages!$A$12:$AJ$19,32,0)),"")</f>
        <v/>
      </c>
      <c r="N508" s="27"/>
      <c r="O508" s="27"/>
      <c r="P508" s="28" t="str">
        <f>IF(AND(N508&gt;0,O508&gt;0),IF($F508="F",IF(SUM($N508+$O508)&lt;=35,1.33*($N508+$O508)-0.013*POWER(($N508+$O508),2)-2.5,0.546*($N508+$O508)+9.7),1.21*($N508+$O508)-0.008*POWER(($N508+$O508),2)-VLOOKUP($G508,Ages!$A$12:$AJ$19,31,0)),"")</f>
        <v/>
      </c>
      <c r="Q508" s="23"/>
      <c r="R508" s="33"/>
      <c r="S508" s="33"/>
      <c r="T508" s="33"/>
      <c r="U508" s="33"/>
      <c r="V508" s="33"/>
      <c r="W508" s="23"/>
      <c r="X508" s="33"/>
      <c r="Y508" s="33"/>
      <c r="Z508" s="33"/>
    </row>
    <row r="509" spans="1:26" s="24" customFormat="1" x14ac:dyDescent="0.2">
      <c r="A509" s="23"/>
      <c r="B509" s="23"/>
      <c r="F509" s="23"/>
      <c r="H509" s="32"/>
      <c r="I509" s="32"/>
      <c r="J509" s="28" t="str">
        <f t="shared" si="7"/>
        <v xml:space="preserve"> </v>
      </c>
      <c r="K509" s="29"/>
      <c r="L509" s="29"/>
      <c r="M509" s="37" t="str">
        <f>IF($L509&gt;0,IF($F509="F",1.11*$L509+VLOOKUP($G509,Ages!$A$3:$AJ$10,32,0),1.35*$L509+VLOOKUP($G509,Ages!$A$12:$AJ$19,32,0)),"")</f>
        <v/>
      </c>
      <c r="N509" s="27"/>
      <c r="O509" s="27"/>
      <c r="P509" s="28" t="str">
        <f>IF(AND(N509&gt;0,O509&gt;0),IF($F509="F",IF(SUM($N509+$O509)&lt;=35,1.33*($N509+$O509)-0.013*POWER(($N509+$O509),2)-2.5,0.546*($N509+$O509)+9.7),1.21*($N509+$O509)-0.008*POWER(($N509+$O509),2)-VLOOKUP($G509,Ages!$A$12:$AJ$19,31,0)),"")</f>
        <v/>
      </c>
      <c r="Q509" s="23"/>
      <c r="R509" s="33"/>
      <c r="S509" s="33"/>
      <c r="T509" s="33"/>
      <c r="U509" s="33"/>
      <c r="V509" s="33"/>
      <c r="W509" s="23"/>
      <c r="X509" s="33"/>
      <c r="Y509" s="33"/>
      <c r="Z509" s="33"/>
    </row>
    <row r="510" spans="1:26" s="24" customFormat="1" x14ac:dyDescent="0.2">
      <c r="A510" s="23"/>
      <c r="B510" s="23"/>
      <c r="F510" s="23"/>
      <c r="H510" s="32"/>
      <c r="I510" s="32"/>
      <c r="J510" s="28" t="str">
        <f t="shared" si="7"/>
        <v xml:space="preserve"> </v>
      </c>
      <c r="K510" s="29"/>
      <c r="L510" s="29"/>
      <c r="M510" s="37" t="str">
        <f>IF($L510&gt;0,IF($F510="F",1.11*$L510+VLOOKUP($G510,Ages!$A$3:$AJ$10,32,0),1.35*$L510+VLOOKUP($G510,Ages!$A$12:$AJ$19,32,0)),"")</f>
        <v/>
      </c>
      <c r="N510" s="27"/>
      <c r="O510" s="27"/>
      <c r="P510" s="28" t="str">
        <f>IF(AND(N510&gt;0,O510&gt;0),IF($F510="F",IF(SUM($N510+$O510)&lt;=35,1.33*($N510+$O510)-0.013*POWER(($N510+$O510),2)-2.5,0.546*($N510+$O510)+9.7),1.21*($N510+$O510)-0.008*POWER(($N510+$O510),2)-VLOOKUP($G510,Ages!$A$12:$AJ$19,31,0)),"")</f>
        <v/>
      </c>
      <c r="Q510" s="23"/>
      <c r="R510" s="33"/>
      <c r="S510" s="33"/>
      <c r="T510" s="33"/>
      <c r="U510" s="33"/>
      <c r="V510" s="33"/>
      <c r="W510" s="23"/>
      <c r="X510" s="33"/>
      <c r="Y510" s="33"/>
      <c r="Z510" s="33"/>
    </row>
    <row r="511" spans="1:26" s="24" customFormat="1" x14ac:dyDescent="0.2">
      <c r="A511" s="23"/>
      <c r="B511" s="23"/>
      <c r="F511" s="23"/>
      <c r="H511" s="32"/>
      <c r="I511" s="32"/>
      <c r="J511" s="28" t="str">
        <f t="shared" si="7"/>
        <v xml:space="preserve"> </v>
      </c>
      <c r="K511" s="29"/>
      <c r="L511" s="29"/>
      <c r="M511" s="37" t="str">
        <f>IF($L511&gt;0,IF($F511="F",1.11*$L511+VLOOKUP($G511,Ages!$A$3:$AJ$10,32,0),1.35*$L511+VLOOKUP($G511,Ages!$A$12:$AJ$19,32,0)),"")</f>
        <v/>
      </c>
      <c r="N511" s="27"/>
      <c r="O511" s="27"/>
      <c r="P511" s="28" t="str">
        <f>IF(AND(N511&gt;0,O511&gt;0),IF($F511="F",IF(SUM($N511+$O511)&lt;=35,1.33*($N511+$O511)-0.013*POWER(($N511+$O511),2)-2.5,0.546*($N511+$O511)+9.7),1.21*($N511+$O511)-0.008*POWER(($N511+$O511),2)-VLOOKUP($G511,Ages!$A$12:$AJ$19,31,0)),"")</f>
        <v/>
      </c>
      <c r="Q511" s="23"/>
      <c r="R511" s="33"/>
      <c r="S511" s="33"/>
      <c r="T511" s="33"/>
      <c r="U511" s="33"/>
      <c r="V511" s="33"/>
      <c r="W511" s="23"/>
      <c r="X511" s="33"/>
      <c r="Y511" s="33"/>
      <c r="Z511" s="33"/>
    </row>
    <row r="512" spans="1:26" s="24" customFormat="1" x14ac:dyDescent="0.2">
      <c r="A512" s="23"/>
      <c r="B512" s="23"/>
      <c r="F512" s="23"/>
      <c r="H512" s="32"/>
      <c r="I512" s="32"/>
      <c r="J512" s="28" t="str">
        <f t="shared" si="7"/>
        <v xml:space="preserve"> </v>
      </c>
      <c r="K512" s="29"/>
      <c r="L512" s="29"/>
      <c r="M512" s="37" t="str">
        <f>IF($L512&gt;0,IF($F512="F",1.11*$L512+VLOOKUP($G512,Ages!$A$3:$AJ$10,32,0),1.35*$L512+VLOOKUP($G512,Ages!$A$12:$AJ$19,32,0)),"")</f>
        <v/>
      </c>
      <c r="N512" s="27"/>
      <c r="O512" s="27"/>
      <c r="P512" s="28" t="str">
        <f>IF(AND(N512&gt;0,O512&gt;0),IF($F512="F",IF(SUM($N512+$O512)&lt;=35,1.33*($N512+$O512)-0.013*POWER(($N512+$O512),2)-2.5,0.546*($N512+$O512)+9.7),1.21*($N512+$O512)-0.008*POWER(($N512+$O512),2)-VLOOKUP($G512,Ages!$A$12:$AJ$19,31,0)),"")</f>
        <v/>
      </c>
      <c r="Q512" s="23"/>
      <c r="R512" s="33"/>
      <c r="S512" s="33"/>
      <c r="T512" s="33"/>
      <c r="U512" s="33"/>
      <c r="V512" s="33"/>
      <c r="W512" s="23"/>
      <c r="X512" s="33"/>
      <c r="Y512" s="33"/>
      <c r="Z512" s="33"/>
    </row>
    <row r="513" spans="1:26" s="24" customFormat="1" x14ac:dyDescent="0.2">
      <c r="A513" s="23"/>
      <c r="B513" s="23"/>
      <c r="F513" s="23"/>
      <c r="H513" s="32"/>
      <c r="I513" s="32"/>
      <c r="J513" s="28" t="str">
        <f t="shared" si="7"/>
        <v xml:space="preserve"> </v>
      </c>
      <c r="K513" s="29"/>
      <c r="L513" s="29"/>
      <c r="M513" s="37" t="str">
        <f>IF($L513&gt;0,IF($F513="F",1.11*$L513+VLOOKUP($G513,Ages!$A$3:$AJ$10,32,0),1.35*$L513+VLOOKUP($G513,Ages!$A$12:$AJ$19,32,0)),"")</f>
        <v/>
      </c>
      <c r="N513" s="27"/>
      <c r="O513" s="27"/>
      <c r="P513" s="28" t="str">
        <f>IF(AND(N513&gt;0,O513&gt;0),IF($F513="F",IF(SUM($N513+$O513)&lt;=35,1.33*($N513+$O513)-0.013*POWER(($N513+$O513),2)-2.5,0.546*($N513+$O513)+9.7),1.21*($N513+$O513)-0.008*POWER(($N513+$O513),2)-VLOOKUP($G513,Ages!$A$12:$AJ$19,31,0)),"")</f>
        <v/>
      </c>
      <c r="Q513" s="23"/>
      <c r="R513" s="33"/>
      <c r="S513" s="33"/>
      <c r="T513" s="33"/>
      <c r="U513" s="33"/>
      <c r="V513" s="33"/>
      <c r="W513" s="23"/>
      <c r="X513" s="33"/>
      <c r="Y513" s="33"/>
      <c r="Z513" s="33"/>
    </row>
    <row r="514" spans="1:26" s="24" customFormat="1" x14ac:dyDescent="0.2">
      <c r="A514" s="23"/>
      <c r="B514" s="23"/>
      <c r="F514" s="23"/>
      <c r="H514" s="32"/>
      <c r="I514" s="32"/>
      <c r="J514" s="28" t="str">
        <f t="shared" si="7"/>
        <v xml:space="preserve"> </v>
      </c>
      <c r="K514" s="29"/>
      <c r="L514" s="29"/>
      <c r="M514" s="37" t="str">
        <f>IF($L514&gt;0,IF($F514="F",1.11*$L514+VLOOKUP($G514,Ages!$A$3:$AJ$10,32,0),1.35*$L514+VLOOKUP($G514,Ages!$A$12:$AJ$19,32,0)),"")</f>
        <v/>
      </c>
      <c r="N514" s="27"/>
      <c r="O514" s="27"/>
      <c r="P514" s="28" t="str">
        <f>IF(AND(N514&gt;0,O514&gt;0),IF($F514="F",IF(SUM($N514+$O514)&lt;=35,1.33*($N514+$O514)-0.013*POWER(($N514+$O514),2)-2.5,0.546*($N514+$O514)+9.7),1.21*($N514+$O514)-0.008*POWER(($N514+$O514),2)-VLOOKUP($G514,Ages!$A$12:$AJ$19,31,0)),"")</f>
        <v/>
      </c>
      <c r="Q514" s="23"/>
      <c r="R514" s="33"/>
      <c r="S514" s="33"/>
      <c r="T514" s="33"/>
      <c r="U514" s="33"/>
      <c r="V514" s="33"/>
      <c r="W514" s="23"/>
      <c r="X514" s="33"/>
      <c r="Y514" s="33"/>
      <c r="Z514" s="33"/>
    </row>
    <row r="515" spans="1:26" s="24" customFormat="1" x14ac:dyDescent="0.2">
      <c r="A515" s="23"/>
      <c r="B515" s="23"/>
      <c r="F515" s="23"/>
      <c r="H515" s="32"/>
      <c r="I515" s="32"/>
      <c r="J515" s="28" t="str">
        <f t="shared" si="7"/>
        <v xml:space="preserve"> </v>
      </c>
      <c r="K515" s="29"/>
      <c r="L515" s="29"/>
      <c r="M515" s="37" t="str">
        <f>IF($L515&gt;0,IF($F515="F",1.11*$L515+VLOOKUP($G515,Ages!$A$3:$AJ$10,32,0),1.35*$L515+VLOOKUP($G515,Ages!$A$12:$AJ$19,32,0)),"")</f>
        <v/>
      </c>
      <c r="N515" s="27"/>
      <c r="O515" s="27"/>
      <c r="P515" s="28" t="str">
        <f>IF(AND(N515&gt;0,O515&gt;0),IF($F515="F",IF(SUM($N515+$O515)&lt;=35,1.33*($N515+$O515)-0.013*POWER(($N515+$O515),2)-2.5,0.546*($N515+$O515)+9.7),1.21*($N515+$O515)-0.008*POWER(($N515+$O515),2)-VLOOKUP($G515,Ages!$A$12:$AJ$19,31,0)),"")</f>
        <v/>
      </c>
      <c r="Q515" s="23"/>
      <c r="R515" s="33"/>
      <c r="S515" s="33"/>
      <c r="T515" s="33"/>
      <c r="U515" s="33"/>
      <c r="V515" s="33"/>
      <c r="W515" s="23"/>
      <c r="X515" s="33"/>
      <c r="Y515" s="33"/>
      <c r="Z515" s="33"/>
    </row>
    <row r="516" spans="1:26" s="24" customFormat="1" x14ac:dyDescent="0.2">
      <c r="A516" s="23"/>
      <c r="B516" s="23"/>
      <c r="F516" s="23"/>
      <c r="H516" s="32"/>
      <c r="I516" s="32"/>
      <c r="J516" s="28" t="str">
        <f t="shared" si="7"/>
        <v xml:space="preserve"> </v>
      </c>
      <c r="K516" s="29"/>
      <c r="L516" s="29"/>
      <c r="M516" s="37" t="str">
        <f>IF($L516&gt;0,IF($F516="F",1.11*$L516+VLOOKUP($G516,Ages!$A$3:$AJ$10,32,0),1.35*$L516+VLOOKUP($G516,Ages!$A$12:$AJ$19,32,0)),"")</f>
        <v/>
      </c>
      <c r="N516" s="27"/>
      <c r="O516" s="27"/>
      <c r="P516" s="28" t="str">
        <f>IF(AND(N516&gt;0,O516&gt;0),IF($F516="F",IF(SUM($N516+$O516)&lt;=35,1.33*($N516+$O516)-0.013*POWER(($N516+$O516),2)-2.5,0.546*($N516+$O516)+9.7),1.21*($N516+$O516)-0.008*POWER(($N516+$O516),2)-VLOOKUP($G516,Ages!$A$12:$AJ$19,31,0)),"")</f>
        <v/>
      </c>
      <c r="Q516" s="23"/>
      <c r="R516" s="33"/>
      <c r="S516" s="33"/>
      <c r="T516" s="33"/>
      <c r="U516" s="33"/>
      <c r="V516" s="33"/>
      <c r="W516" s="23"/>
      <c r="X516" s="33"/>
      <c r="Y516" s="33"/>
      <c r="Z516" s="33"/>
    </row>
    <row r="517" spans="1:26" s="24" customFormat="1" x14ac:dyDescent="0.2">
      <c r="A517" s="23"/>
      <c r="B517" s="23"/>
      <c r="F517" s="23"/>
      <c r="H517" s="32"/>
      <c r="I517" s="32"/>
      <c r="J517" s="28" t="str">
        <f t="shared" si="7"/>
        <v xml:space="preserve"> </v>
      </c>
      <c r="K517" s="29"/>
      <c r="L517" s="29"/>
      <c r="M517" s="37" t="str">
        <f>IF($L517&gt;0,IF($F517="F",1.11*$L517+VLOOKUP($G517,Ages!$A$3:$AJ$10,32,0),1.35*$L517+VLOOKUP($G517,Ages!$A$12:$AJ$19,32,0)),"")</f>
        <v/>
      </c>
      <c r="N517" s="27"/>
      <c r="O517" s="27"/>
      <c r="P517" s="28" t="str">
        <f>IF(AND(N517&gt;0,O517&gt;0),IF($F517="F",IF(SUM($N517+$O517)&lt;=35,1.33*($N517+$O517)-0.013*POWER(($N517+$O517),2)-2.5,0.546*($N517+$O517)+9.7),1.21*($N517+$O517)-0.008*POWER(($N517+$O517),2)-VLOOKUP($G517,Ages!$A$12:$AJ$19,31,0)),"")</f>
        <v/>
      </c>
      <c r="Q517" s="23"/>
      <c r="R517" s="33"/>
      <c r="S517" s="33"/>
      <c r="T517" s="33"/>
      <c r="U517" s="33"/>
      <c r="V517" s="33"/>
      <c r="W517" s="23"/>
      <c r="X517" s="33"/>
      <c r="Y517" s="33"/>
      <c r="Z517" s="33"/>
    </row>
    <row r="518" spans="1:26" s="24" customFormat="1" x14ac:dyDescent="0.2">
      <c r="A518" s="23"/>
      <c r="B518" s="23"/>
      <c r="F518" s="23"/>
      <c r="H518" s="32"/>
      <c r="I518" s="32"/>
      <c r="J518" s="28" t="str">
        <f t="shared" si="7"/>
        <v xml:space="preserve"> </v>
      </c>
      <c r="K518" s="29"/>
      <c r="L518" s="29"/>
      <c r="M518" s="37" t="str">
        <f>IF($L518&gt;0,IF($F518="F",1.11*$L518+VLOOKUP($G518,Ages!$A$3:$AJ$10,32,0),1.35*$L518+VLOOKUP($G518,Ages!$A$12:$AJ$19,32,0)),"")</f>
        <v/>
      </c>
      <c r="N518" s="27"/>
      <c r="O518" s="27"/>
      <c r="P518" s="28" t="str">
        <f>IF(AND(N518&gt;0,O518&gt;0),IF($F518="F",IF(SUM($N518+$O518)&lt;=35,1.33*($N518+$O518)-0.013*POWER(($N518+$O518),2)-2.5,0.546*($N518+$O518)+9.7),1.21*($N518+$O518)-0.008*POWER(($N518+$O518),2)-VLOOKUP($G518,Ages!$A$12:$AJ$19,31,0)),"")</f>
        <v/>
      </c>
      <c r="Q518" s="23"/>
      <c r="R518" s="33"/>
      <c r="S518" s="33"/>
      <c r="T518" s="33"/>
      <c r="U518" s="33"/>
      <c r="V518" s="33"/>
      <c r="W518" s="23"/>
      <c r="X518" s="33"/>
      <c r="Y518" s="33"/>
      <c r="Z518" s="33"/>
    </row>
    <row r="519" spans="1:26" s="24" customFormat="1" x14ac:dyDescent="0.2">
      <c r="A519" s="23"/>
      <c r="B519" s="23"/>
      <c r="F519" s="23"/>
      <c r="H519" s="32"/>
      <c r="I519" s="32"/>
      <c r="J519" s="28" t="str">
        <f t="shared" ref="J519:J582" si="8">IF(AND(H519&gt;0,I519&gt;0),(I519/(H519*H519))*703, " ")</f>
        <v xml:space="preserve"> </v>
      </c>
      <c r="K519" s="29"/>
      <c r="L519" s="29"/>
      <c r="M519" s="37" t="str">
        <f>IF($L519&gt;0,IF($F519="F",1.11*$L519+VLOOKUP($G519,Ages!$A$3:$AJ$10,32,0),1.35*$L519+VLOOKUP($G519,Ages!$A$12:$AJ$19,32,0)),"")</f>
        <v/>
      </c>
      <c r="N519" s="27"/>
      <c r="O519" s="27"/>
      <c r="P519" s="28" t="str">
        <f>IF(AND(N519&gt;0,O519&gt;0),IF($F519="F",IF(SUM($N519+$O519)&lt;=35,1.33*($N519+$O519)-0.013*POWER(($N519+$O519),2)-2.5,0.546*($N519+$O519)+9.7),1.21*($N519+$O519)-0.008*POWER(($N519+$O519),2)-VLOOKUP($G519,Ages!$A$12:$AJ$19,31,0)),"")</f>
        <v/>
      </c>
      <c r="Q519" s="23"/>
      <c r="R519" s="33"/>
      <c r="S519" s="33"/>
      <c r="T519" s="33"/>
      <c r="U519" s="33"/>
      <c r="V519" s="33"/>
      <c r="W519" s="23"/>
      <c r="X519" s="33"/>
      <c r="Y519" s="33"/>
      <c r="Z519" s="33"/>
    </row>
    <row r="520" spans="1:26" s="24" customFormat="1" x14ac:dyDescent="0.2">
      <c r="A520" s="23"/>
      <c r="B520" s="23"/>
      <c r="F520" s="23"/>
      <c r="H520" s="32"/>
      <c r="I520" s="32"/>
      <c r="J520" s="28" t="str">
        <f t="shared" si="8"/>
        <v xml:space="preserve"> </v>
      </c>
      <c r="K520" s="29"/>
      <c r="L520" s="29"/>
      <c r="M520" s="37" t="str">
        <f>IF($L520&gt;0,IF($F520="F",1.11*$L520+VLOOKUP($G520,Ages!$A$3:$AJ$10,32,0),1.35*$L520+VLOOKUP($G520,Ages!$A$12:$AJ$19,32,0)),"")</f>
        <v/>
      </c>
      <c r="N520" s="27"/>
      <c r="O520" s="27"/>
      <c r="P520" s="28" t="str">
        <f>IF(AND(N520&gt;0,O520&gt;0),IF($F520="F",IF(SUM($N520+$O520)&lt;=35,1.33*($N520+$O520)-0.013*POWER(($N520+$O520),2)-2.5,0.546*($N520+$O520)+9.7),1.21*($N520+$O520)-0.008*POWER(($N520+$O520),2)-VLOOKUP($G520,Ages!$A$12:$AJ$19,31,0)),"")</f>
        <v/>
      </c>
      <c r="Q520" s="23"/>
      <c r="R520" s="33"/>
      <c r="S520" s="33"/>
      <c r="T520" s="33"/>
      <c r="U520" s="33"/>
      <c r="V520" s="33"/>
      <c r="W520" s="23"/>
      <c r="X520" s="33"/>
      <c r="Y520" s="33"/>
      <c r="Z520" s="33"/>
    </row>
    <row r="521" spans="1:26" s="24" customFormat="1" x14ac:dyDescent="0.2">
      <c r="A521" s="23"/>
      <c r="B521" s="23"/>
      <c r="F521" s="23"/>
      <c r="H521" s="32"/>
      <c r="I521" s="32"/>
      <c r="J521" s="28" t="str">
        <f t="shared" si="8"/>
        <v xml:space="preserve"> </v>
      </c>
      <c r="K521" s="29"/>
      <c r="L521" s="29"/>
      <c r="M521" s="37" t="str">
        <f>IF($L521&gt;0,IF($F521="F",1.11*$L521+VLOOKUP($G521,Ages!$A$3:$AJ$10,32,0),1.35*$L521+VLOOKUP($G521,Ages!$A$12:$AJ$19,32,0)),"")</f>
        <v/>
      </c>
      <c r="N521" s="27"/>
      <c r="O521" s="27"/>
      <c r="P521" s="28" t="str">
        <f>IF(AND(N521&gt;0,O521&gt;0),IF($F521="F",IF(SUM($N521+$O521)&lt;=35,1.33*($N521+$O521)-0.013*POWER(($N521+$O521),2)-2.5,0.546*($N521+$O521)+9.7),1.21*($N521+$O521)-0.008*POWER(($N521+$O521),2)-VLOOKUP($G521,Ages!$A$12:$AJ$19,31,0)),"")</f>
        <v/>
      </c>
      <c r="Q521" s="23"/>
      <c r="R521" s="33"/>
      <c r="S521" s="33"/>
      <c r="T521" s="33"/>
      <c r="U521" s="33"/>
      <c r="V521" s="33"/>
      <c r="W521" s="23"/>
      <c r="X521" s="33"/>
      <c r="Y521" s="33"/>
      <c r="Z521" s="33"/>
    </row>
    <row r="522" spans="1:26" s="24" customFormat="1" x14ac:dyDescent="0.2">
      <c r="A522" s="23"/>
      <c r="B522" s="23"/>
      <c r="F522" s="23"/>
      <c r="H522" s="32"/>
      <c r="I522" s="32"/>
      <c r="J522" s="28" t="str">
        <f t="shared" si="8"/>
        <v xml:space="preserve"> </v>
      </c>
      <c r="K522" s="29"/>
      <c r="L522" s="29"/>
      <c r="M522" s="37" t="str">
        <f>IF($L522&gt;0,IF($F522="F",1.11*$L522+VLOOKUP($G522,Ages!$A$3:$AJ$10,32,0),1.35*$L522+VLOOKUP($G522,Ages!$A$12:$AJ$19,32,0)),"")</f>
        <v/>
      </c>
      <c r="N522" s="27"/>
      <c r="O522" s="27"/>
      <c r="P522" s="28" t="str">
        <f>IF(AND(N522&gt;0,O522&gt;0),IF($F522="F",IF(SUM($N522+$O522)&lt;=35,1.33*($N522+$O522)-0.013*POWER(($N522+$O522),2)-2.5,0.546*($N522+$O522)+9.7),1.21*($N522+$O522)-0.008*POWER(($N522+$O522),2)-VLOOKUP($G522,Ages!$A$12:$AJ$19,31,0)),"")</f>
        <v/>
      </c>
      <c r="Q522" s="23"/>
      <c r="R522" s="33"/>
      <c r="S522" s="33"/>
      <c r="T522" s="33"/>
      <c r="U522" s="33"/>
      <c r="V522" s="33"/>
      <c r="W522" s="23"/>
      <c r="X522" s="33"/>
      <c r="Y522" s="33"/>
      <c r="Z522" s="33"/>
    </row>
    <row r="523" spans="1:26" s="24" customFormat="1" x14ac:dyDescent="0.2">
      <c r="A523" s="23"/>
      <c r="B523" s="23"/>
      <c r="F523" s="23"/>
      <c r="H523" s="32"/>
      <c r="I523" s="32"/>
      <c r="J523" s="28" t="str">
        <f t="shared" si="8"/>
        <v xml:space="preserve"> </v>
      </c>
      <c r="K523" s="29"/>
      <c r="L523" s="29"/>
      <c r="M523" s="37" t="str">
        <f>IF($L523&gt;0,IF($F523="F",1.11*$L523+VLOOKUP($G523,Ages!$A$3:$AJ$10,32,0),1.35*$L523+VLOOKUP($G523,Ages!$A$12:$AJ$19,32,0)),"")</f>
        <v/>
      </c>
      <c r="N523" s="27"/>
      <c r="O523" s="27"/>
      <c r="P523" s="28" t="str">
        <f>IF(AND(N523&gt;0,O523&gt;0),IF($F523="F",IF(SUM($N523+$O523)&lt;=35,1.33*($N523+$O523)-0.013*POWER(($N523+$O523),2)-2.5,0.546*($N523+$O523)+9.7),1.21*($N523+$O523)-0.008*POWER(($N523+$O523),2)-VLOOKUP($G523,Ages!$A$12:$AJ$19,31,0)),"")</f>
        <v/>
      </c>
      <c r="Q523" s="23"/>
      <c r="R523" s="33"/>
      <c r="S523" s="33"/>
      <c r="T523" s="33"/>
      <c r="U523" s="33"/>
      <c r="V523" s="33"/>
      <c r="W523" s="23"/>
      <c r="X523" s="33"/>
      <c r="Y523" s="33"/>
      <c r="Z523" s="33"/>
    </row>
    <row r="524" spans="1:26" s="24" customFormat="1" x14ac:dyDescent="0.2">
      <c r="A524" s="23"/>
      <c r="B524" s="23"/>
      <c r="F524" s="23"/>
      <c r="H524" s="32"/>
      <c r="I524" s="32"/>
      <c r="J524" s="28" t="str">
        <f t="shared" si="8"/>
        <v xml:space="preserve"> </v>
      </c>
      <c r="K524" s="29"/>
      <c r="L524" s="29"/>
      <c r="M524" s="37" t="str">
        <f>IF($L524&gt;0,IF($F524="F",1.11*$L524+VLOOKUP($G524,Ages!$A$3:$AJ$10,32,0),1.35*$L524+VLOOKUP($G524,Ages!$A$12:$AJ$19,32,0)),"")</f>
        <v/>
      </c>
      <c r="N524" s="27"/>
      <c r="O524" s="27"/>
      <c r="P524" s="28" t="str">
        <f>IF(AND(N524&gt;0,O524&gt;0),IF($F524="F",IF(SUM($N524+$O524)&lt;=35,1.33*($N524+$O524)-0.013*POWER(($N524+$O524),2)-2.5,0.546*($N524+$O524)+9.7),1.21*($N524+$O524)-0.008*POWER(($N524+$O524),2)-VLOOKUP($G524,Ages!$A$12:$AJ$19,31,0)),"")</f>
        <v/>
      </c>
      <c r="Q524" s="23"/>
      <c r="R524" s="33"/>
      <c r="S524" s="33"/>
      <c r="T524" s="33"/>
      <c r="U524" s="33"/>
      <c r="V524" s="33"/>
      <c r="W524" s="23"/>
      <c r="X524" s="33"/>
      <c r="Y524" s="33"/>
      <c r="Z524" s="33"/>
    </row>
    <row r="525" spans="1:26" s="24" customFormat="1" x14ac:dyDescent="0.2">
      <c r="A525" s="23"/>
      <c r="B525" s="23"/>
      <c r="F525" s="23"/>
      <c r="H525" s="32"/>
      <c r="I525" s="32"/>
      <c r="J525" s="28" t="str">
        <f t="shared" si="8"/>
        <v xml:space="preserve"> </v>
      </c>
      <c r="K525" s="29"/>
      <c r="L525" s="29"/>
      <c r="M525" s="37" t="str">
        <f>IF($L525&gt;0,IF($F525="F",1.11*$L525+VLOOKUP($G525,Ages!$A$3:$AJ$10,32,0),1.35*$L525+VLOOKUP($G525,Ages!$A$12:$AJ$19,32,0)),"")</f>
        <v/>
      </c>
      <c r="N525" s="27"/>
      <c r="O525" s="27"/>
      <c r="P525" s="28" t="str">
        <f>IF(AND(N525&gt;0,O525&gt;0),IF($F525="F",IF(SUM($N525+$O525)&lt;=35,1.33*($N525+$O525)-0.013*POWER(($N525+$O525),2)-2.5,0.546*($N525+$O525)+9.7),1.21*($N525+$O525)-0.008*POWER(($N525+$O525),2)-VLOOKUP($G525,Ages!$A$12:$AJ$19,31,0)),"")</f>
        <v/>
      </c>
      <c r="Q525" s="23"/>
      <c r="R525" s="33"/>
      <c r="S525" s="33"/>
      <c r="T525" s="33"/>
      <c r="U525" s="33"/>
      <c r="V525" s="33"/>
      <c r="W525" s="23"/>
      <c r="X525" s="33"/>
      <c r="Y525" s="33"/>
      <c r="Z525" s="33"/>
    </row>
    <row r="526" spans="1:26" s="24" customFormat="1" x14ac:dyDescent="0.2">
      <c r="A526" s="23"/>
      <c r="B526" s="23"/>
      <c r="F526" s="23"/>
      <c r="H526" s="32"/>
      <c r="I526" s="32"/>
      <c r="J526" s="28" t="str">
        <f t="shared" si="8"/>
        <v xml:space="preserve"> </v>
      </c>
      <c r="K526" s="29"/>
      <c r="L526" s="29"/>
      <c r="M526" s="37" t="str">
        <f>IF($L526&gt;0,IF($F526="F",1.11*$L526+VLOOKUP($G526,Ages!$A$3:$AJ$10,32,0),1.35*$L526+VLOOKUP($G526,Ages!$A$12:$AJ$19,32,0)),"")</f>
        <v/>
      </c>
      <c r="N526" s="27"/>
      <c r="O526" s="27"/>
      <c r="P526" s="28" t="str">
        <f>IF(AND(N526&gt;0,O526&gt;0),IF($F526="F",IF(SUM($N526+$O526)&lt;=35,1.33*($N526+$O526)-0.013*POWER(($N526+$O526),2)-2.5,0.546*($N526+$O526)+9.7),1.21*($N526+$O526)-0.008*POWER(($N526+$O526),2)-VLOOKUP($G526,Ages!$A$12:$AJ$19,31,0)),"")</f>
        <v/>
      </c>
      <c r="Q526" s="23"/>
      <c r="R526" s="33"/>
      <c r="S526" s="33"/>
      <c r="T526" s="33"/>
      <c r="U526" s="33"/>
      <c r="V526" s="33"/>
      <c r="W526" s="23"/>
      <c r="X526" s="33"/>
      <c r="Y526" s="33"/>
      <c r="Z526" s="33"/>
    </row>
    <row r="527" spans="1:26" s="24" customFormat="1" x14ac:dyDescent="0.2">
      <c r="A527" s="23"/>
      <c r="B527" s="23"/>
      <c r="F527" s="23"/>
      <c r="H527" s="32"/>
      <c r="I527" s="32"/>
      <c r="J527" s="28" t="str">
        <f t="shared" si="8"/>
        <v xml:space="preserve"> </v>
      </c>
      <c r="K527" s="29"/>
      <c r="L527" s="29"/>
      <c r="M527" s="37" t="str">
        <f>IF($L527&gt;0,IF($F527="F",1.11*$L527+VLOOKUP($G527,Ages!$A$3:$AJ$10,32,0),1.35*$L527+VLOOKUP($G527,Ages!$A$12:$AJ$19,32,0)),"")</f>
        <v/>
      </c>
      <c r="N527" s="27"/>
      <c r="O527" s="27"/>
      <c r="P527" s="28" t="str">
        <f>IF(AND(N527&gt;0,O527&gt;0),IF($F527="F",IF(SUM($N527+$O527)&lt;=35,1.33*($N527+$O527)-0.013*POWER(($N527+$O527),2)-2.5,0.546*($N527+$O527)+9.7),1.21*($N527+$O527)-0.008*POWER(($N527+$O527),2)-VLOOKUP($G527,Ages!$A$12:$AJ$19,31,0)),"")</f>
        <v/>
      </c>
      <c r="Q527" s="23"/>
      <c r="R527" s="33"/>
      <c r="S527" s="33"/>
      <c r="T527" s="33"/>
      <c r="U527" s="33"/>
      <c r="V527" s="33"/>
      <c r="W527" s="23"/>
      <c r="X527" s="33"/>
      <c r="Y527" s="33"/>
      <c r="Z527" s="33"/>
    </row>
    <row r="528" spans="1:26" s="24" customFormat="1" x14ac:dyDescent="0.2">
      <c r="A528" s="23"/>
      <c r="B528" s="23"/>
      <c r="F528" s="23"/>
      <c r="H528" s="32"/>
      <c r="I528" s="32"/>
      <c r="J528" s="28" t="str">
        <f t="shared" si="8"/>
        <v xml:space="preserve"> </v>
      </c>
      <c r="K528" s="29"/>
      <c r="L528" s="29"/>
      <c r="M528" s="37" t="str">
        <f>IF($L528&gt;0,IF($F528="F",1.11*$L528+VLOOKUP($G528,Ages!$A$3:$AJ$10,32,0),1.35*$L528+VLOOKUP($G528,Ages!$A$12:$AJ$19,32,0)),"")</f>
        <v/>
      </c>
      <c r="N528" s="27"/>
      <c r="O528" s="27"/>
      <c r="P528" s="28" t="str">
        <f>IF(AND(N528&gt;0,O528&gt;0),IF($F528="F",IF(SUM($N528+$O528)&lt;=35,1.33*($N528+$O528)-0.013*POWER(($N528+$O528),2)-2.5,0.546*($N528+$O528)+9.7),1.21*($N528+$O528)-0.008*POWER(($N528+$O528),2)-VLOOKUP($G528,Ages!$A$12:$AJ$19,31,0)),"")</f>
        <v/>
      </c>
      <c r="Q528" s="23"/>
      <c r="R528" s="33"/>
      <c r="S528" s="33"/>
      <c r="T528" s="33"/>
      <c r="U528" s="33"/>
      <c r="V528" s="33"/>
      <c r="W528" s="23"/>
      <c r="X528" s="33"/>
      <c r="Y528" s="33"/>
      <c r="Z528" s="33"/>
    </row>
    <row r="529" spans="1:26" s="24" customFormat="1" x14ac:dyDescent="0.2">
      <c r="A529" s="23"/>
      <c r="B529" s="23"/>
      <c r="F529" s="23"/>
      <c r="H529" s="32"/>
      <c r="I529" s="32"/>
      <c r="J529" s="28" t="str">
        <f t="shared" si="8"/>
        <v xml:space="preserve"> </v>
      </c>
      <c r="K529" s="29"/>
      <c r="L529" s="29"/>
      <c r="M529" s="37" t="str">
        <f>IF($L529&gt;0,IF($F529="F",1.11*$L529+VLOOKUP($G529,Ages!$A$3:$AJ$10,32,0),1.35*$L529+VLOOKUP($G529,Ages!$A$12:$AJ$19,32,0)),"")</f>
        <v/>
      </c>
      <c r="N529" s="27"/>
      <c r="O529" s="27"/>
      <c r="P529" s="28" t="str">
        <f>IF(AND(N529&gt;0,O529&gt;0),IF($F529="F",IF(SUM($N529+$O529)&lt;=35,1.33*($N529+$O529)-0.013*POWER(($N529+$O529),2)-2.5,0.546*($N529+$O529)+9.7),1.21*($N529+$O529)-0.008*POWER(($N529+$O529),2)-VLOOKUP($G529,Ages!$A$12:$AJ$19,31,0)),"")</f>
        <v/>
      </c>
      <c r="Q529" s="23"/>
      <c r="R529" s="33"/>
      <c r="S529" s="33"/>
      <c r="T529" s="33"/>
      <c r="U529" s="33"/>
      <c r="V529" s="33"/>
      <c r="W529" s="23"/>
      <c r="X529" s="33"/>
      <c r="Y529" s="33"/>
      <c r="Z529" s="33"/>
    </row>
    <row r="530" spans="1:26" s="24" customFormat="1" x14ac:dyDescent="0.2">
      <c r="A530" s="23"/>
      <c r="B530" s="23"/>
      <c r="F530" s="23"/>
      <c r="H530" s="32"/>
      <c r="I530" s="32"/>
      <c r="J530" s="28" t="str">
        <f t="shared" si="8"/>
        <v xml:space="preserve"> </v>
      </c>
      <c r="K530" s="29"/>
      <c r="L530" s="29"/>
      <c r="M530" s="37" t="str">
        <f>IF($L530&gt;0,IF($F530="F",1.11*$L530+VLOOKUP($G530,Ages!$A$3:$AJ$10,32,0),1.35*$L530+VLOOKUP($G530,Ages!$A$12:$AJ$19,32,0)),"")</f>
        <v/>
      </c>
      <c r="N530" s="27"/>
      <c r="O530" s="27"/>
      <c r="P530" s="28" t="str">
        <f>IF(AND(N530&gt;0,O530&gt;0),IF($F530="F",IF(SUM($N530+$O530)&lt;=35,1.33*($N530+$O530)-0.013*POWER(($N530+$O530),2)-2.5,0.546*($N530+$O530)+9.7),1.21*($N530+$O530)-0.008*POWER(($N530+$O530),2)-VLOOKUP($G530,Ages!$A$12:$AJ$19,31,0)),"")</f>
        <v/>
      </c>
      <c r="Q530" s="23"/>
      <c r="R530" s="33"/>
      <c r="S530" s="33"/>
      <c r="T530" s="33"/>
      <c r="U530" s="33"/>
      <c r="V530" s="33"/>
      <c r="W530" s="23"/>
      <c r="X530" s="33"/>
      <c r="Y530" s="33"/>
      <c r="Z530" s="33"/>
    </row>
    <row r="531" spans="1:26" s="24" customFormat="1" x14ac:dyDescent="0.2">
      <c r="A531" s="23"/>
      <c r="B531" s="23"/>
      <c r="F531" s="23"/>
      <c r="H531" s="32"/>
      <c r="I531" s="32"/>
      <c r="J531" s="28" t="str">
        <f t="shared" si="8"/>
        <v xml:space="preserve"> </v>
      </c>
      <c r="K531" s="29"/>
      <c r="L531" s="29"/>
      <c r="M531" s="37" t="str">
        <f>IF($L531&gt;0,IF($F531="F",1.11*$L531+VLOOKUP($G531,Ages!$A$3:$AJ$10,32,0),1.35*$L531+VLOOKUP($G531,Ages!$A$12:$AJ$19,32,0)),"")</f>
        <v/>
      </c>
      <c r="N531" s="27"/>
      <c r="O531" s="27"/>
      <c r="P531" s="28" t="str">
        <f>IF(AND(N531&gt;0,O531&gt;0),IF($F531="F",IF(SUM($N531+$O531)&lt;=35,1.33*($N531+$O531)-0.013*POWER(($N531+$O531),2)-2.5,0.546*($N531+$O531)+9.7),1.21*($N531+$O531)-0.008*POWER(($N531+$O531),2)-VLOOKUP($G531,Ages!$A$12:$AJ$19,31,0)),"")</f>
        <v/>
      </c>
      <c r="Q531" s="23"/>
      <c r="R531" s="33"/>
      <c r="S531" s="33"/>
      <c r="T531" s="33"/>
      <c r="U531" s="33"/>
      <c r="V531" s="33"/>
      <c r="W531" s="23"/>
      <c r="X531" s="33"/>
      <c r="Y531" s="33"/>
      <c r="Z531" s="33"/>
    </row>
    <row r="532" spans="1:26" s="24" customFormat="1" x14ac:dyDescent="0.2">
      <c r="A532" s="23"/>
      <c r="B532" s="23"/>
      <c r="F532" s="23"/>
      <c r="H532" s="32"/>
      <c r="I532" s="32"/>
      <c r="J532" s="28" t="str">
        <f t="shared" si="8"/>
        <v xml:space="preserve"> </v>
      </c>
      <c r="K532" s="29"/>
      <c r="L532" s="29"/>
      <c r="M532" s="37" t="str">
        <f>IF($L532&gt;0,IF($F532="F",1.11*$L532+VLOOKUP($G532,Ages!$A$3:$AJ$10,32,0),1.35*$L532+VLOOKUP($G532,Ages!$A$12:$AJ$19,32,0)),"")</f>
        <v/>
      </c>
      <c r="N532" s="27"/>
      <c r="O532" s="27"/>
      <c r="P532" s="28" t="str">
        <f>IF(AND(N532&gt;0,O532&gt;0),IF($F532="F",IF(SUM($N532+$O532)&lt;=35,1.33*($N532+$O532)-0.013*POWER(($N532+$O532),2)-2.5,0.546*($N532+$O532)+9.7),1.21*($N532+$O532)-0.008*POWER(($N532+$O532),2)-VLOOKUP($G532,Ages!$A$12:$AJ$19,31,0)),"")</f>
        <v/>
      </c>
      <c r="Q532" s="23"/>
      <c r="R532" s="33"/>
      <c r="S532" s="33"/>
      <c r="T532" s="33"/>
      <c r="U532" s="33"/>
      <c r="V532" s="33"/>
      <c r="W532" s="23"/>
      <c r="X532" s="33"/>
      <c r="Y532" s="33"/>
      <c r="Z532" s="33"/>
    </row>
    <row r="533" spans="1:26" s="24" customFormat="1" x14ac:dyDescent="0.2">
      <c r="A533" s="23"/>
      <c r="B533" s="23"/>
      <c r="F533" s="23"/>
      <c r="H533" s="32"/>
      <c r="I533" s="32"/>
      <c r="J533" s="28" t="str">
        <f t="shared" si="8"/>
        <v xml:space="preserve"> </v>
      </c>
      <c r="K533" s="29"/>
      <c r="L533" s="29"/>
      <c r="M533" s="37" t="str">
        <f>IF($L533&gt;0,IF($F533="F",1.11*$L533+VLOOKUP($G533,Ages!$A$3:$AJ$10,32,0),1.35*$L533+VLOOKUP($G533,Ages!$A$12:$AJ$19,32,0)),"")</f>
        <v/>
      </c>
      <c r="N533" s="27"/>
      <c r="O533" s="27"/>
      <c r="P533" s="28" t="str">
        <f>IF(AND(N533&gt;0,O533&gt;0),IF($F533="F",IF(SUM($N533+$O533)&lt;=35,1.33*($N533+$O533)-0.013*POWER(($N533+$O533),2)-2.5,0.546*($N533+$O533)+9.7),1.21*($N533+$O533)-0.008*POWER(($N533+$O533),2)-VLOOKUP($G533,Ages!$A$12:$AJ$19,31,0)),"")</f>
        <v/>
      </c>
      <c r="Q533" s="23"/>
      <c r="R533" s="33"/>
      <c r="S533" s="33"/>
      <c r="T533" s="33"/>
      <c r="U533" s="33"/>
      <c r="V533" s="33"/>
      <c r="W533" s="23"/>
      <c r="X533" s="33"/>
      <c r="Y533" s="33"/>
      <c r="Z533" s="33"/>
    </row>
    <row r="534" spans="1:26" s="24" customFormat="1" x14ac:dyDescent="0.2">
      <c r="A534" s="23"/>
      <c r="B534" s="23"/>
      <c r="F534" s="23"/>
      <c r="H534" s="32"/>
      <c r="I534" s="32"/>
      <c r="J534" s="28" t="str">
        <f t="shared" si="8"/>
        <v xml:space="preserve"> </v>
      </c>
      <c r="K534" s="29"/>
      <c r="L534" s="29"/>
      <c r="M534" s="37" t="str">
        <f>IF($L534&gt;0,IF($F534="F",1.11*$L534+VLOOKUP($G534,Ages!$A$3:$AJ$10,32,0),1.35*$L534+VLOOKUP($G534,Ages!$A$12:$AJ$19,32,0)),"")</f>
        <v/>
      </c>
      <c r="N534" s="27"/>
      <c r="O534" s="27"/>
      <c r="P534" s="28" t="str">
        <f>IF(AND(N534&gt;0,O534&gt;0),IF($F534="F",IF(SUM($N534+$O534)&lt;=35,1.33*($N534+$O534)-0.013*POWER(($N534+$O534),2)-2.5,0.546*($N534+$O534)+9.7),1.21*($N534+$O534)-0.008*POWER(($N534+$O534),2)-VLOOKUP($G534,Ages!$A$12:$AJ$19,31,0)),"")</f>
        <v/>
      </c>
      <c r="Q534" s="23"/>
      <c r="R534" s="33"/>
      <c r="S534" s="33"/>
      <c r="T534" s="33"/>
      <c r="U534" s="33"/>
      <c r="V534" s="33"/>
      <c r="W534" s="23"/>
      <c r="X534" s="33"/>
      <c r="Y534" s="33"/>
      <c r="Z534" s="33"/>
    </row>
    <row r="535" spans="1:26" s="24" customFormat="1" x14ac:dyDescent="0.2">
      <c r="A535" s="23"/>
      <c r="B535" s="23"/>
      <c r="F535" s="23"/>
      <c r="H535" s="32"/>
      <c r="I535" s="32"/>
      <c r="J535" s="28" t="str">
        <f t="shared" si="8"/>
        <v xml:space="preserve"> </v>
      </c>
      <c r="K535" s="29"/>
      <c r="L535" s="29"/>
      <c r="M535" s="37" t="str">
        <f>IF($L535&gt;0,IF($F535="F",1.11*$L535+VLOOKUP($G535,Ages!$A$3:$AJ$10,32,0),1.35*$L535+VLOOKUP($G535,Ages!$A$12:$AJ$19,32,0)),"")</f>
        <v/>
      </c>
      <c r="N535" s="27"/>
      <c r="O535" s="27"/>
      <c r="P535" s="28" t="str">
        <f>IF(AND(N535&gt;0,O535&gt;0),IF($F535="F",IF(SUM($N535+$O535)&lt;=35,1.33*($N535+$O535)-0.013*POWER(($N535+$O535),2)-2.5,0.546*($N535+$O535)+9.7),1.21*($N535+$O535)-0.008*POWER(($N535+$O535),2)-VLOOKUP($G535,Ages!$A$12:$AJ$19,31,0)),"")</f>
        <v/>
      </c>
      <c r="Q535" s="23"/>
      <c r="R535" s="33"/>
      <c r="S535" s="33"/>
      <c r="T535" s="33"/>
      <c r="U535" s="33"/>
      <c r="V535" s="33"/>
      <c r="W535" s="23"/>
      <c r="X535" s="33"/>
      <c r="Y535" s="33"/>
      <c r="Z535" s="33"/>
    </row>
    <row r="536" spans="1:26" s="24" customFormat="1" x14ac:dyDescent="0.2">
      <c r="A536" s="23"/>
      <c r="B536" s="23"/>
      <c r="F536" s="23"/>
      <c r="H536" s="32"/>
      <c r="I536" s="32"/>
      <c r="J536" s="28" t="str">
        <f t="shared" si="8"/>
        <v xml:space="preserve"> </v>
      </c>
      <c r="K536" s="29"/>
      <c r="L536" s="29"/>
      <c r="M536" s="37" t="str">
        <f>IF($L536&gt;0,IF($F536="F",1.11*$L536+VLOOKUP($G536,Ages!$A$3:$AJ$10,32,0),1.35*$L536+VLOOKUP($G536,Ages!$A$12:$AJ$19,32,0)),"")</f>
        <v/>
      </c>
      <c r="N536" s="27"/>
      <c r="O536" s="27"/>
      <c r="P536" s="28" t="str">
        <f>IF(AND(N536&gt;0,O536&gt;0),IF($F536="F",IF(SUM($N536+$O536)&lt;=35,1.33*($N536+$O536)-0.013*POWER(($N536+$O536),2)-2.5,0.546*($N536+$O536)+9.7),1.21*($N536+$O536)-0.008*POWER(($N536+$O536),2)-VLOOKUP($G536,Ages!$A$12:$AJ$19,31,0)),"")</f>
        <v/>
      </c>
      <c r="Q536" s="23"/>
      <c r="R536" s="33"/>
      <c r="S536" s="33"/>
      <c r="T536" s="33"/>
      <c r="U536" s="33"/>
      <c r="V536" s="33"/>
      <c r="W536" s="23"/>
      <c r="X536" s="33"/>
      <c r="Y536" s="33"/>
      <c r="Z536" s="33"/>
    </row>
    <row r="537" spans="1:26" s="24" customFormat="1" x14ac:dyDescent="0.2">
      <c r="A537" s="23"/>
      <c r="B537" s="23"/>
      <c r="F537" s="23"/>
      <c r="H537" s="32"/>
      <c r="I537" s="32"/>
      <c r="J537" s="28" t="str">
        <f t="shared" si="8"/>
        <v xml:space="preserve"> </v>
      </c>
      <c r="K537" s="29"/>
      <c r="L537" s="29"/>
      <c r="M537" s="37" t="str">
        <f>IF($L537&gt;0,IF($F537="F",1.11*$L537+VLOOKUP($G537,Ages!$A$3:$AJ$10,32,0),1.35*$L537+VLOOKUP($G537,Ages!$A$12:$AJ$19,32,0)),"")</f>
        <v/>
      </c>
      <c r="N537" s="27"/>
      <c r="O537" s="27"/>
      <c r="P537" s="28" t="str">
        <f>IF(AND(N537&gt;0,O537&gt;0),IF($F537="F",IF(SUM($N537+$O537)&lt;=35,1.33*($N537+$O537)-0.013*POWER(($N537+$O537),2)-2.5,0.546*($N537+$O537)+9.7),1.21*($N537+$O537)-0.008*POWER(($N537+$O537),2)-VLOOKUP($G537,Ages!$A$12:$AJ$19,31,0)),"")</f>
        <v/>
      </c>
      <c r="Q537" s="23"/>
      <c r="R537" s="33"/>
      <c r="S537" s="33"/>
      <c r="T537" s="33"/>
      <c r="U537" s="33"/>
      <c r="V537" s="33"/>
      <c r="W537" s="23"/>
      <c r="X537" s="33"/>
      <c r="Y537" s="33"/>
      <c r="Z537" s="33"/>
    </row>
    <row r="538" spans="1:26" s="24" customFormat="1" x14ac:dyDescent="0.2">
      <c r="A538" s="23"/>
      <c r="B538" s="23"/>
      <c r="F538" s="23"/>
      <c r="H538" s="32"/>
      <c r="I538" s="32"/>
      <c r="J538" s="28" t="str">
        <f t="shared" si="8"/>
        <v xml:space="preserve"> </v>
      </c>
      <c r="K538" s="29"/>
      <c r="L538" s="29"/>
      <c r="M538" s="37" t="str">
        <f>IF($L538&gt;0,IF($F538="F",1.11*$L538+VLOOKUP($G538,Ages!$A$3:$AJ$10,32,0),1.35*$L538+VLOOKUP($G538,Ages!$A$12:$AJ$19,32,0)),"")</f>
        <v/>
      </c>
      <c r="N538" s="27"/>
      <c r="O538" s="27"/>
      <c r="P538" s="28" t="str">
        <f>IF(AND(N538&gt;0,O538&gt;0),IF($F538="F",IF(SUM($N538+$O538)&lt;=35,1.33*($N538+$O538)-0.013*POWER(($N538+$O538),2)-2.5,0.546*($N538+$O538)+9.7),1.21*($N538+$O538)-0.008*POWER(($N538+$O538),2)-VLOOKUP($G538,Ages!$A$12:$AJ$19,31,0)),"")</f>
        <v/>
      </c>
      <c r="Q538" s="23"/>
      <c r="R538" s="33"/>
      <c r="S538" s="33"/>
      <c r="T538" s="33"/>
      <c r="U538" s="33"/>
      <c r="V538" s="33"/>
      <c r="W538" s="23"/>
      <c r="X538" s="33"/>
      <c r="Y538" s="33"/>
      <c r="Z538" s="33"/>
    </row>
    <row r="539" spans="1:26" s="24" customFormat="1" x14ac:dyDescent="0.2">
      <c r="A539" s="23"/>
      <c r="B539" s="23"/>
      <c r="F539" s="23"/>
      <c r="H539" s="32"/>
      <c r="I539" s="32"/>
      <c r="J539" s="28" t="str">
        <f t="shared" si="8"/>
        <v xml:space="preserve"> </v>
      </c>
      <c r="K539" s="29"/>
      <c r="L539" s="29"/>
      <c r="M539" s="37" t="str">
        <f>IF($L539&gt;0,IF($F539="F",1.11*$L539+VLOOKUP($G539,Ages!$A$3:$AJ$10,32,0),1.35*$L539+VLOOKUP($G539,Ages!$A$12:$AJ$19,32,0)),"")</f>
        <v/>
      </c>
      <c r="N539" s="27"/>
      <c r="O539" s="27"/>
      <c r="P539" s="28" t="str">
        <f>IF(AND(N539&gt;0,O539&gt;0),IF($F539="F",IF(SUM($N539+$O539)&lt;=35,1.33*($N539+$O539)-0.013*POWER(($N539+$O539),2)-2.5,0.546*($N539+$O539)+9.7),1.21*($N539+$O539)-0.008*POWER(($N539+$O539),2)-VLOOKUP($G539,Ages!$A$12:$AJ$19,31,0)),"")</f>
        <v/>
      </c>
      <c r="Q539" s="23"/>
      <c r="R539" s="33"/>
      <c r="S539" s="33"/>
      <c r="T539" s="33"/>
      <c r="U539" s="33"/>
      <c r="V539" s="33"/>
      <c r="W539" s="23"/>
      <c r="X539" s="33"/>
      <c r="Y539" s="33"/>
      <c r="Z539" s="33"/>
    </row>
    <row r="540" spans="1:26" s="24" customFormat="1" x14ac:dyDescent="0.2">
      <c r="A540" s="23"/>
      <c r="B540" s="23"/>
      <c r="F540" s="23"/>
      <c r="H540" s="32"/>
      <c r="I540" s="32"/>
      <c r="J540" s="28" t="str">
        <f t="shared" si="8"/>
        <v xml:space="preserve"> </v>
      </c>
      <c r="K540" s="29"/>
      <c r="L540" s="29"/>
      <c r="M540" s="37" t="str">
        <f>IF($L540&gt;0,IF($F540="F",1.11*$L540+VLOOKUP($G540,Ages!$A$3:$AJ$10,32,0),1.35*$L540+VLOOKUP($G540,Ages!$A$12:$AJ$19,32,0)),"")</f>
        <v/>
      </c>
      <c r="N540" s="27"/>
      <c r="O540" s="27"/>
      <c r="P540" s="28" t="str">
        <f>IF(AND(N540&gt;0,O540&gt;0),IF($F540="F",IF(SUM($N540+$O540)&lt;=35,1.33*($N540+$O540)-0.013*POWER(($N540+$O540),2)-2.5,0.546*($N540+$O540)+9.7),1.21*($N540+$O540)-0.008*POWER(($N540+$O540),2)-VLOOKUP($G540,Ages!$A$12:$AJ$19,31,0)),"")</f>
        <v/>
      </c>
      <c r="Q540" s="23"/>
      <c r="R540" s="33"/>
      <c r="S540" s="33"/>
      <c r="T540" s="33"/>
      <c r="U540" s="33"/>
      <c r="V540" s="33"/>
      <c r="W540" s="23"/>
      <c r="X540" s="33"/>
      <c r="Y540" s="33"/>
      <c r="Z540" s="33"/>
    </row>
    <row r="541" spans="1:26" s="24" customFormat="1" x14ac:dyDescent="0.2">
      <c r="A541" s="23"/>
      <c r="B541" s="23"/>
      <c r="F541" s="23"/>
      <c r="H541" s="32"/>
      <c r="I541" s="32"/>
      <c r="J541" s="28" t="str">
        <f t="shared" si="8"/>
        <v xml:space="preserve"> </v>
      </c>
      <c r="K541" s="29"/>
      <c r="L541" s="29"/>
      <c r="M541" s="37" t="str">
        <f>IF($L541&gt;0,IF($F541="F",1.11*$L541+VLOOKUP($G541,Ages!$A$3:$AJ$10,32,0),1.35*$L541+VLOOKUP($G541,Ages!$A$12:$AJ$19,32,0)),"")</f>
        <v/>
      </c>
      <c r="N541" s="27"/>
      <c r="O541" s="27"/>
      <c r="P541" s="28" t="str">
        <f>IF(AND(N541&gt;0,O541&gt;0),IF($F541="F",IF(SUM($N541+$O541)&lt;=35,1.33*($N541+$O541)-0.013*POWER(($N541+$O541),2)-2.5,0.546*($N541+$O541)+9.7),1.21*($N541+$O541)-0.008*POWER(($N541+$O541),2)-VLOOKUP($G541,Ages!$A$12:$AJ$19,31,0)),"")</f>
        <v/>
      </c>
      <c r="Q541" s="23"/>
      <c r="R541" s="33"/>
      <c r="S541" s="33"/>
      <c r="T541" s="33"/>
      <c r="U541" s="33"/>
      <c r="V541" s="33"/>
      <c r="W541" s="23"/>
      <c r="X541" s="33"/>
      <c r="Y541" s="33"/>
      <c r="Z541" s="33"/>
    </row>
    <row r="542" spans="1:26" s="24" customFormat="1" x14ac:dyDescent="0.2">
      <c r="A542" s="23"/>
      <c r="B542" s="23"/>
      <c r="F542" s="23"/>
      <c r="H542" s="32"/>
      <c r="I542" s="32"/>
      <c r="J542" s="28" t="str">
        <f t="shared" si="8"/>
        <v xml:space="preserve"> </v>
      </c>
      <c r="K542" s="29"/>
      <c r="L542" s="29"/>
      <c r="M542" s="37" t="str">
        <f>IF($L542&gt;0,IF($F542="F",1.11*$L542+VLOOKUP($G542,Ages!$A$3:$AJ$10,32,0),1.35*$L542+VLOOKUP($G542,Ages!$A$12:$AJ$19,32,0)),"")</f>
        <v/>
      </c>
      <c r="N542" s="27"/>
      <c r="O542" s="27"/>
      <c r="P542" s="28" t="str">
        <f>IF(AND(N542&gt;0,O542&gt;0),IF($F542="F",IF(SUM($N542+$O542)&lt;=35,1.33*($N542+$O542)-0.013*POWER(($N542+$O542),2)-2.5,0.546*($N542+$O542)+9.7),1.21*($N542+$O542)-0.008*POWER(($N542+$O542),2)-VLOOKUP($G542,Ages!$A$12:$AJ$19,31,0)),"")</f>
        <v/>
      </c>
      <c r="Q542" s="23"/>
      <c r="R542" s="33"/>
      <c r="S542" s="33"/>
      <c r="T542" s="33"/>
      <c r="U542" s="33"/>
      <c r="V542" s="33"/>
      <c r="W542" s="23"/>
      <c r="X542" s="33"/>
      <c r="Y542" s="33"/>
      <c r="Z542" s="33"/>
    </row>
    <row r="543" spans="1:26" s="24" customFormat="1" x14ac:dyDescent="0.2">
      <c r="A543" s="23"/>
      <c r="B543" s="23"/>
      <c r="F543" s="23"/>
      <c r="H543" s="32"/>
      <c r="I543" s="32"/>
      <c r="J543" s="28" t="str">
        <f t="shared" si="8"/>
        <v xml:space="preserve"> </v>
      </c>
      <c r="K543" s="29"/>
      <c r="L543" s="29"/>
      <c r="M543" s="37" t="str">
        <f>IF($L543&gt;0,IF($F543="F",1.11*$L543+VLOOKUP($G543,Ages!$A$3:$AJ$10,32,0),1.35*$L543+VLOOKUP($G543,Ages!$A$12:$AJ$19,32,0)),"")</f>
        <v/>
      </c>
      <c r="N543" s="27"/>
      <c r="O543" s="27"/>
      <c r="P543" s="28" t="str">
        <f>IF(AND(N543&gt;0,O543&gt;0),IF($F543="F",IF(SUM($N543+$O543)&lt;=35,1.33*($N543+$O543)-0.013*POWER(($N543+$O543),2)-2.5,0.546*($N543+$O543)+9.7),1.21*($N543+$O543)-0.008*POWER(($N543+$O543),2)-VLOOKUP($G543,Ages!$A$12:$AJ$19,31,0)),"")</f>
        <v/>
      </c>
      <c r="Q543" s="23"/>
      <c r="R543" s="33"/>
      <c r="S543" s="33"/>
      <c r="T543" s="33"/>
      <c r="U543" s="33"/>
      <c r="V543" s="33"/>
      <c r="W543" s="23"/>
      <c r="X543" s="33"/>
      <c r="Y543" s="33"/>
      <c r="Z543" s="33"/>
    </row>
    <row r="544" spans="1:26" s="24" customFormat="1" x14ac:dyDescent="0.2">
      <c r="A544" s="23"/>
      <c r="B544" s="23"/>
      <c r="F544" s="23"/>
      <c r="H544" s="32"/>
      <c r="I544" s="32"/>
      <c r="J544" s="28" t="str">
        <f t="shared" si="8"/>
        <v xml:space="preserve"> </v>
      </c>
      <c r="K544" s="29"/>
      <c r="L544" s="29"/>
      <c r="M544" s="37" t="str">
        <f>IF($L544&gt;0,IF($F544="F",1.11*$L544+VLOOKUP($G544,Ages!$A$3:$AJ$10,32,0),1.35*$L544+VLOOKUP($G544,Ages!$A$12:$AJ$19,32,0)),"")</f>
        <v/>
      </c>
      <c r="N544" s="27"/>
      <c r="O544" s="27"/>
      <c r="P544" s="28" t="str">
        <f>IF(AND(N544&gt;0,O544&gt;0),IF($F544="F",IF(SUM($N544+$O544)&lt;=35,1.33*($N544+$O544)-0.013*POWER(($N544+$O544),2)-2.5,0.546*($N544+$O544)+9.7),1.21*($N544+$O544)-0.008*POWER(($N544+$O544),2)-VLOOKUP($G544,Ages!$A$12:$AJ$19,31,0)),"")</f>
        <v/>
      </c>
      <c r="Q544" s="23"/>
      <c r="R544" s="33"/>
      <c r="S544" s="33"/>
      <c r="T544" s="33"/>
      <c r="U544" s="33"/>
      <c r="V544" s="33"/>
      <c r="W544" s="23"/>
      <c r="X544" s="33"/>
      <c r="Y544" s="33"/>
      <c r="Z544" s="33"/>
    </row>
    <row r="545" spans="1:26" s="24" customFormat="1" x14ac:dyDescent="0.2">
      <c r="A545" s="23"/>
      <c r="B545" s="23"/>
      <c r="F545" s="23"/>
      <c r="H545" s="32"/>
      <c r="I545" s="32"/>
      <c r="J545" s="28" t="str">
        <f t="shared" si="8"/>
        <v xml:space="preserve"> </v>
      </c>
      <c r="K545" s="29"/>
      <c r="L545" s="29"/>
      <c r="M545" s="37" t="str">
        <f>IF($L545&gt;0,IF($F545="F",1.11*$L545+VLOOKUP($G545,Ages!$A$3:$AJ$10,32,0),1.35*$L545+VLOOKUP($G545,Ages!$A$12:$AJ$19,32,0)),"")</f>
        <v/>
      </c>
      <c r="N545" s="27"/>
      <c r="O545" s="27"/>
      <c r="P545" s="28" t="str">
        <f>IF(AND(N545&gt;0,O545&gt;0),IF($F545="F",IF(SUM($N545+$O545)&lt;=35,1.33*($N545+$O545)-0.013*POWER(($N545+$O545),2)-2.5,0.546*($N545+$O545)+9.7),1.21*($N545+$O545)-0.008*POWER(($N545+$O545),2)-VLOOKUP($G545,Ages!$A$12:$AJ$19,31,0)),"")</f>
        <v/>
      </c>
      <c r="Q545" s="23"/>
      <c r="R545" s="33"/>
      <c r="S545" s="33"/>
      <c r="T545" s="33"/>
      <c r="U545" s="33"/>
      <c r="V545" s="33"/>
      <c r="W545" s="23"/>
      <c r="X545" s="33"/>
      <c r="Y545" s="33"/>
      <c r="Z545" s="33"/>
    </row>
    <row r="546" spans="1:26" s="24" customFormat="1" x14ac:dyDescent="0.2">
      <c r="A546" s="23"/>
      <c r="B546" s="23"/>
      <c r="F546" s="23"/>
      <c r="H546" s="32"/>
      <c r="I546" s="32"/>
      <c r="J546" s="28" t="str">
        <f t="shared" si="8"/>
        <v xml:space="preserve"> </v>
      </c>
      <c r="K546" s="29"/>
      <c r="L546" s="29"/>
      <c r="M546" s="37" t="str">
        <f>IF($L546&gt;0,IF($F546="F",1.11*$L546+VLOOKUP($G546,Ages!$A$3:$AJ$10,32,0),1.35*$L546+VLOOKUP($G546,Ages!$A$12:$AJ$19,32,0)),"")</f>
        <v/>
      </c>
      <c r="N546" s="27"/>
      <c r="O546" s="27"/>
      <c r="P546" s="28" t="str">
        <f>IF(AND(N546&gt;0,O546&gt;0),IF($F546="F",IF(SUM($N546+$O546)&lt;=35,1.33*($N546+$O546)-0.013*POWER(($N546+$O546),2)-2.5,0.546*($N546+$O546)+9.7),1.21*($N546+$O546)-0.008*POWER(($N546+$O546),2)-VLOOKUP($G546,Ages!$A$12:$AJ$19,31,0)),"")</f>
        <v/>
      </c>
      <c r="Q546" s="23"/>
      <c r="R546" s="33"/>
      <c r="S546" s="33"/>
      <c r="T546" s="33"/>
      <c r="U546" s="33"/>
      <c r="V546" s="33"/>
      <c r="W546" s="23"/>
      <c r="X546" s="33"/>
      <c r="Y546" s="33"/>
      <c r="Z546" s="33"/>
    </row>
    <row r="547" spans="1:26" s="24" customFormat="1" x14ac:dyDescent="0.2">
      <c r="A547" s="23"/>
      <c r="B547" s="23"/>
      <c r="F547" s="23"/>
      <c r="H547" s="32"/>
      <c r="I547" s="32"/>
      <c r="J547" s="28" t="str">
        <f t="shared" si="8"/>
        <v xml:space="preserve"> </v>
      </c>
      <c r="K547" s="29"/>
      <c r="L547" s="29"/>
      <c r="M547" s="37" t="str">
        <f>IF($L547&gt;0,IF($F547="F",1.11*$L547+VLOOKUP($G547,Ages!$A$3:$AJ$10,32,0),1.35*$L547+VLOOKUP($G547,Ages!$A$12:$AJ$19,32,0)),"")</f>
        <v/>
      </c>
      <c r="N547" s="27"/>
      <c r="O547" s="27"/>
      <c r="P547" s="28" t="str">
        <f>IF(AND(N547&gt;0,O547&gt;0),IF($F547="F",IF(SUM($N547+$O547)&lt;=35,1.33*($N547+$O547)-0.013*POWER(($N547+$O547),2)-2.5,0.546*($N547+$O547)+9.7),1.21*($N547+$O547)-0.008*POWER(($N547+$O547),2)-VLOOKUP($G547,Ages!$A$12:$AJ$19,31,0)),"")</f>
        <v/>
      </c>
      <c r="Q547" s="23"/>
      <c r="R547" s="33"/>
      <c r="S547" s="33"/>
      <c r="T547" s="33"/>
      <c r="U547" s="33"/>
      <c r="V547" s="33"/>
      <c r="W547" s="23"/>
      <c r="X547" s="33"/>
      <c r="Y547" s="33"/>
      <c r="Z547" s="33"/>
    </row>
    <row r="548" spans="1:26" s="24" customFormat="1" x14ac:dyDescent="0.2">
      <c r="A548" s="23"/>
      <c r="B548" s="23"/>
      <c r="F548" s="23"/>
      <c r="H548" s="32"/>
      <c r="I548" s="32"/>
      <c r="J548" s="28" t="str">
        <f t="shared" si="8"/>
        <v xml:space="preserve"> </v>
      </c>
      <c r="K548" s="29"/>
      <c r="L548" s="29"/>
      <c r="M548" s="37" t="str">
        <f>IF($L548&gt;0,IF($F548="F",1.11*$L548+VLOOKUP($G548,Ages!$A$3:$AJ$10,32,0),1.35*$L548+VLOOKUP($G548,Ages!$A$12:$AJ$19,32,0)),"")</f>
        <v/>
      </c>
      <c r="N548" s="27"/>
      <c r="O548" s="27"/>
      <c r="P548" s="28" t="str">
        <f>IF(AND(N548&gt;0,O548&gt;0),IF($F548="F",IF(SUM($N548+$O548)&lt;=35,1.33*($N548+$O548)-0.013*POWER(($N548+$O548),2)-2.5,0.546*($N548+$O548)+9.7),1.21*($N548+$O548)-0.008*POWER(($N548+$O548),2)-VLOOKUP($G548,Ages!$A$12:$AJ$19,31,0)),"")</f>
        <v/>
      </c>
      <c r="Q548" s="23"/>
      <c r="R548" s="33"/>
      <c r="S548" s="33"/>
      <c r="T548" s="33"/>
      <c r="U548" s="33"/>
      <c r="V548" s="33"/>
      <c r="W548" s="23"/>
      <c r="X548" s="33"/>
      <c r="Y548" s="33"/>
      <c r="Z548" s="33"/>
    </row>
    <row r="549" spans="1:26" s="24" customFormat="1" x14ac:dyDescent="0.2">
      <c r="A549" s="23"/>
      <c r="B549" s="23"/>
      <c r="F549" s="23"/>
      <c r="H549" s="32"/>
      <c r="I549" s="32"/>
      <c r="J549" s="28" t="str">
        <f t="shared" si="8"/>
        <v xml:space="preserve"> </v>
      </c>
      <c r="K549" s="29"/>
      <c r="L549" s="29"/>
      <c r="M549" s="37" t="str">
        <f>IF($L549&gt;0,IF($F549="F",1.11*$L549+VLOOKUP($G549,Ages!$A$3:$AJ$10,32,0),1.35*$L549+VLOOKUP($G549,Ages!$A$12:$AJ$19,32,0)),"")</f>
        <v/>
      </c>
      <c r="N549" s="27"/>
      <c r="O549" s="27"/>
      <c r="P549" s="28" t="str">
        <f>IF(AND(N549&gt;0,O549&gt;0),IF($F549="F",IF(SUM($N549+$O549)&lt;=35,1.33*($N549+$O549)-0.013*POWER(($N549+$O549),2)-2.5,0.546*($N549+$O549)+9.7),1.21*($N549+$O549)-0.008*POWER(($N549+$O549),2)-VLOOKUP($G549,Ages!$A$12:$AJ$19,31,0)),"")</f>
        <v/>
      </c>
      <c r="Q549" s="23"/>
      <c r="R549" s="33"/>
      <c r="S549" s="33"/>
      <c r="T549" s="33"/>
      <c r="U549" s="33"/>
      <c r="V549" s="33"/>
      <c r="W549" s="23"/>
      <c r="X549" s="33"/>
      <c r="Y549" s="33"/>
      <c r="Z549" s="33"/>
    </row>
    <row r="550" spans="1:26" s="24" customFormat="1" x14ac:dyDescent="0.2">
      <c r="A550" s="23"/>
      <c r="B550" s="23"/>
      <c r="F550" s="23"/>
      <c r="H550" s="32"/>
      <c r="I550" s="32"/>
      <c r="J550" s="28" t="str">
        <f t="shared" si="8"/>
        <v xml:space="preserve"> </v>
      </c>
      <c r="K550" s="29"/>
      <c r="L550" s="29"/>
      <c r="M550" s="37" t="str">
        <f>IF($L550&gt;0,IF($F550="F",1.11*$L550+VLOOKUP($G550,Ages!$A$3:$AJ$10,32,0),1.35*$L550+VLOOKUP($G550,Ages!$A$12:$AJ$19,32,0)),"")</f>
        <v/>
      </c>
      <c r="N550" s="27"/>
      <c r="O550" s="27"/>
      <c r="P550" s="28" t="str">
        <f>IF(AND(N550&gt;0,O550&gt;0),IF($F550="F",IF(SUM($N550+$O550)&lt;=35,1.33*($N550+$O550)-0.013*POWER(($N550+$O550),2)-2.5,0.546*($N550+$O550)+9.7),1.21*($N550+$O550)-0.008*POWER(($N550+$O550),2)-VLOOKUP($G550,Ages!$A$12:$AJ$19,31,0)),"")</f>
        <v/>
      </c>
      <c r="Q550" s="23"/>
      <c r="R550" s="33"/>
      <c r="S550" s="33"/>
      <c r="T550" s="33"/>
      <c r="U550" s="33"/>
      <c r="V550" s="33"/>
      <c r="W550" s="23"/>
      <c r="X550" s="33"/>
      <c r="Y550" s="33"/>
      <c r="Z550" s="33"/>
    </row>
    <row r="551" spans="1:26" s="24" customFormat="1" x14ac:dyDescent="0.2">
      <c r="A551" s="23"/>
      <c r="B551" s="23"/>
      <c r="F551" s="23"/>
      <c r="H551" s="32"/>
      <c r="I551" s="32"/>
      <c r="J551" s="28" t="str">
        <f t="shared" si="8"/>
        <v xml:space="preserve"> </v>
      </c>
      <c r="K551" s="29"/>
      <c r="L551" s="29"/>
      <c r="M551" s="37" t="str">
        <f>IF($L551&gt;0,IF($F551="F",1.11*$L551+VLOOKUP($G551,Ages!$A$3:$AJ$10,32,0),1.35*$L551+VLOOKUP($G551,Ages!$A$12:$AJ$19,32,0)),"")</f>
        <v/>
      </c>
      <c r="N551" s="27"/>
      <c r="O551" s="27"/>
      <c r="P551" s="28" t="str">
        <f>IF(AND(N551&gt;0,O551&gt;0),IF($F551="F",IF(SUM($N551+$O551)&lt;=35,1.33*($N551+$O551)-0.013*POWER(($N551+$O551),2)-2.5,0.546*($N551+$O551)+9.7),1.21*($N551+$O551)-0.008*POWER(($N551+$O551),2)-VLOOKUP($G551,Ages!$A$12:$AJ$19,31,0)),"")</f>
        <v/>
      </c>
      <c r="Q551" s="23"/>
      <c r="R551" s="33"/>
      <c r="S551" s="33"/>
      <c r="T551" s="33"/>
      <c r="U551" s="33"/>
      <c r="V551" s="33"/>
      <c r="W551" s="23"/>
      <c r="X551" s="33"/>
      <c r="Y551" s="33"/>
      <c r="Z551" s="33"/>
    </row>
    <row r="552" spans="1:26" s="24" customFormat="1" x14ac:dyDescent="0.2">
      <c r="A552" s="23"/>
      <c r="B552" s="23"/>
      <c r="F552" s="23"/>
      <c r="H552" s="32"/>
      <c r="I552" s="32"/>
      <c r="J552" s="28" t="str">
        <f t="shared" si="8"/>
        <v xml:space="preserve"> </v>
      </c>
      <c r="K552" s="29"/>
      <c r="L552" s="29"/>
      <c r="M552" s="37" t="str">
        <f>IF($L552&gt;0,IF($F552="F",1.11*$L552+VLOOKUP($G552,Ages!$A$3:$AJ$10,32,0),1.35*$L552+VLOOKUP($G552,Ages!$A$12:$AJ$19,32,0)),"")</f>
        <v/>
      </c>
      <c r="N552" s="27"/>
      <c r="O552" s="27"/>
      <c r="P552" s="28" t="str">
        <f>IF(AND(N552&gt;0,O552&gt;0),IF($F552="F",IF(SUM($N552+$O552)&lt;=35,1.33*($N552+$O552)-0.013*POWER(($N552+$O552),2)-2.5,0.546*($N552+$O552)+9.7),1.21*($N552+$O552)-0.008*POWER(($N552+$O552),2)-VLOOKUP($G552,Ages!$A$12:$AJ$19,31,0)),"")</f>
        <v/>
      </c>
      <c r="Q552" s="23"/>
      <c r="R552" s="33"/>
      <c r="S552" s="33"/>
      <c r="T552" s="33"/>
      <c r="U552" s="33"/>
      <c r="V552" s="33"/>
      <c r="W552" s="23"/>
      <c r="X552" s="33"/>
      <c r="Y552" s="33"/>
      <c r="Z552" s="33"/>
    </row>
    <row r="553" spans="1:26" s="24" customFormat="1" x14ac:dyDescent="0.2">
      <c r="A553" s="23"/>
      <c r="B553" s="23"/>
      <c r="F553" s="23"/>
      <c r="H553" s="32"/>
      <c r="I553" s="32"/>
      <c r="J553" s="28" t="str">
        <f t="shared" si="8"/>
        <v xml:space="preserve"> </v>
      </c>
      <c r="K553" s="29"/>
      <c r="L553" s="29"/>
      <c r="M553" s="37" t="str">
        <f>IF($L553&gt;0,IF($F553="F",1.11*$L553+VLOOKUP($G553,Ages!$A$3:$AJ$10,32,0),1.35*$L553+VLOOKUP($G553,Ages!$A$12:$AJ$19,32,0)),"")</f>
        <v/>
      </c>
      <c r="N553" s="27"/>
      <c r="O553" s="27"/>
      <c r="P553" s="28" t="str">
        <f>IF(AND(N553&gt;0,O553&gt;0),IF($F553="F",IF(SUM($N553+$O553)&lt;=35,1.33*($N553+$O553)-0.013*POWER(($N553+$O553),2)-2.5,0.546*($N553+$O553)+9.7),1.21*($N553+$O553)-0.008*POWER(($N553+$O553),2)-VLOOKUP($G553,Ages!$A$12:$AJ$19,31,0)),"")</f>
        <v/>
      </c>
      <c r="Q553" s="23"/>
      <c r="R553" s="33"/>
      <c r="S553" s="33"/>
      <c r="T553" s="33"/>
      <c r="U553" s="33"/>
      <c r="V553" s="33"/>
      <c r="W553" s="23"/>
      <c r="X553" s="33"/>
      <c r="Y553" s="33"/>
      <c r="Z553" s="33"/>
    </row>
    <row r="554" spans="1:26" s="24" customFormat="1" x14ac:dyDescent="0.2">
      <c r="A554" s="23"/>
      <c r="B554" s="23"/>
      <c r="F554" s="23"/>
      <c r="H554" s="32"/>
      <c r="I554" s="32"/>
      <c r="J554" s="28" t="str">
        <f t="shared" si="8"/>
        <v xml:space="preserve"> </v>
      </c>
      <c r="K554" s="29"/>
      <c r="L554" s="29"/>
      <c r="M554" s="37" t="str">
        <f>IF($L554&gt;0,IF($F554="F",1.11*$L554+VLOOKUP($G554,Ages!$A$3:$AJ$10,32,0),1.35*$L554+VLOOKUP($G554,Ages!$A$12:$AJ$19,32,0)),"")</f>
        <v/>
      </c>
      <c r="N554" s="27"/>
      <c r="O554" s="27"/>
      <c r="P554" s="28" t="str">
        <f>IF(AND(N554&gt;0,O554&gt;0),IF($F554="F",IF(SUM($N554+$O554)&lt;=35,1.33*($N554+$O554)-0.013*POWER(($N554+$O554),2)-2.5,0.546*($N554+$O554)+9.7),1.21*($N554+$O554)-0.008*POWER(($N554+$O554),2)-VLOOKUP($G554,Ages!$A$12:$AJ$19,31,0)),"")</f>
        <v/>
      </c>
      <c r="Q554" s="23"/>
      <c r="R554" s="33"/>
      <c r="S554" s="33"/>
      <c r="T554" s="33"/>
      <c r="U554" s="33"/>
      <c r="V554" s="33"/>
      <c r="W554" s="23"/>
      <c r="X554" s="33"/>
      <c r="Y554" s="33"/>
      <c r="Z554" s="33"/>
    </row>
    <row r="555" spans="1:26" s="24" customFormat="1" x14ac:dyDescent="0.2">
      <c r="A555" s="23"/>
      <c r="B555" s="23"/>
      <c r="F555" s="23"/>
      <c r="H555" s="32"/>
      <c r="I555" s="32"/>
      <c r="J555" s="28" t="str">
        <f t="shared" si="8"/>
        <v xml:space="preserve"> </v>
      </c>
      <c r="K555" s="29"/>
      <c r="L555" s="29"/>
      <c r="M555" s="37" t="str">
        <f>IF($L555&gt;0,IF($F555="F",1.11*$L555+VLOOKUP($G555,Ages!$A$3:$AJ$10,32,0),1.35*$L555+VLOOKUP($G555,Ages!$A$12:$AJ$19,32,0)),"")</f>
        <v/>
      </c>
      <c r="N555" s="27"/>
      <c r="O555" s="27"/>
      <c r="P555" s="28" t="str">
        <f>IF(AND(N555&gt;0,O555&gt;0),IF($F555="F",IF(SUM($N555+$O555)&lt;=35,1.33*($N555+$O555)-0.013*POWER(($N555+$O555),2)-2.5,0.546*($N555+$O555)+9.7),1.21*($N555+$O555)-0.008*POWER(($N555+$O555),2)-VLOOKUP($G555,Ages!$A$12:$AJ$19,31,0)),"")</f>
        <v/>
      </c>
      <c r="Q555" s="23"/>
      <c r="R555" s="33"/>
      <c r="S555" s="33"/>
      <c r="T555" s="33"/>
      <c r="U555" s="33"/>
      <c r="V555" s="33"/>
      <c r="W555" s="23"/>
      <c r="X555" s="33"/>
      <c r="Y555" s="33"/>
      <c r="Z555" s="33"/>
    </row>
    <row r="556" spans="1:26" s="24" customFormat="1" x14ac:dyDescent="0.2">
      <c r="A556" s="23"/>
      <c r="B556" s="23"/>
      <c r="F556" s="23"/>
      <c r="H556" s="32"/>
      <c r="I556" s="32"/>
      <c r="J556" s="28" t="str">
        <f t="shared" si="8"/>
        <v xml:space="preserve"> </v>
      </c>
      <c r="K556" s="29"/>
      <c r="L556" s="29"/>
      <c r="M556" s="37" t="str">
        <f>IF($L556&gt;0,IF($F556="F",1.11*$L556+VLOOKUP($G556,Ages!$A$3:$AJ$10,32,0),1.35*$L556+VLOOKUP($G556,Ages!$A$12:$AJ$19,32,0)),"")</f>
        <v/>
      </c>
      <c r="N556" s="27"/>
      <c r="O556" s="27"/>
      <c r="P556" s="28" t="str">
        <f>IF(AND(N556&gt;0,O556&gt;0),IF($F556="F",IF(SUM($N556+$O556)&lt;=35,1.33*($N556+$O556)-0.013*POWER(($N556+$O556),2)-2.5,0.546*($N556+$O556)+9.7),1.21*($N556+$O556)-0.008*POWER(($N556+$O556),2)-VLOOKUP($G556,Ages!$A$12:$AJ$19,31,0)),"")</f>
        <v/>
      </c>
      <c r="Q556" s="23"/>
      <c r="R556" s="33"/>
      <c r="S556" s="33"/>
      <c r="T556" s="33"/>
      <c r="U556" s="33"/>
      <c r="V556" s="33"/>
      <c r="W556" s="23"/>
      <c r="X556" s="33"/>
      <c r="Y556" s="33"/>
      <c r="Z556" s="33"/>
    </row>
    <row r="557" spans="1:26" s="24" customFormat="1" x14ac:dyDescent="0.2">
      <c r="A557" s="23"/>
      <c r="B557" s="23"/>
      <c r="F557" s="23"/>
      <c r="H557" s="32"/>
      <c r="I557" s="32"/>
      <c r="J557" s="28" t="str">
        <f t="shared" si="8"/>
        <v xml:space="preserve"> </v>
      </c>
      <c r="K557" s="29"/>
      <c r="L557" s="29"/>
      <c r="M557" s="37" t="str">
        <f>IF($L557&gt;0,IF($F557="F",1.11*$L557+VLOOKUP($G557,Ages!$A$3:$AJ$10,32,0),1.35*$L557+VLOOKUP($G557,Ages!$A$12:$AJ$19,32,0)),"")</f>
        <v/>
      </c>
      <c r="N557" s="27"/>
      <c r="O557" s="27"/>
      <c r="P557" s="28" t="str">
        <f>IF(AND(N557&gt;0,O557&gt;0),IF($F557="F",IF(SUM($N557+$O557)&lt;=35,1.33*($N557+$O557)-0.013*POWER(($N557+$O557),2)-2.5,0.546*($N557+$O557)+9.7),1.21*($N557+$O557)-0.008*POWER(($N557+$O557),2)-VLOOKUP($G557,Ages!$A$12:$AJ$19,31,0)),"")</f>
        <v/>
      </c>
      <c r="Q557" s="23"/>
      <c r="R557" s="33"/>
      <c r="S557" s="33"/>
      <c r="T557" s="33"/>
      <c r="U557" s="33"/>
      <c r="V557" s="33"/>
      <c r="W557" s="23"/>
      <c r="X557" s="33"/>
      <c r="Y557" s="33"/>
      <c r="Z557" s="33"/>
    </row>
    <row r="558" spans="1:26" s="24" customFormat="1" x14ac:dyDescent="0.2">
      <c r="A558" s="23"/>
      <c r="B558" s="23"/>
      <c r="F558" s="23"/>
      <c r="H558" s="32"/>
      <c r="I558" s="32"/>
      <c r="J558" s="28" t="str">
        <f t="shared" si="8"/>
        <v xml:space="preserve"> </v>
      </c>
      <c r="K558" s="29"/>
      <c r="L558" s="29"/>
      <c r="M558" s="37" t="str">
        <f>IF($L558&gt;0,IF($F558="F",1.11*$L558+VLOOKUP($G558,Ages!$A$3:$AJ$10,32,0),1.35*$L558+VLOOKUP($G558,Ages!$A$12:$AJ$19,32,0)),"")</f>
        <v/>
      </c>
      <c r="N558" s="27"/>
      <c r="O558" s="27"/>
      <c r="P558" s="28" t="str">
        <f>IF(AND(N558&gt;0,O558&gt;0),IF($F558="F",IF(SUM($N558+$O558)&lt;=35,1.33*($N558+$O558)-0.013*POWER(($N558+$O558),2)-2.5,0.546*($N558+$O558)+9.7),1.21*($N558+$O558)-0.008*POWER(($N558+$O558),2)-VLOOKUP($G558,Ages!$A$12:$AJ$19,31,0)),"")</f>
        <v/>
      </c>
      <c r="Q558" s="23"/>
      <c r="R558" s="33"/>
      <c r="S558" s="33"/>
      <c r="T558" s="33"/>
      <c r="U558" s="33"/>
      <c r="V558" s="33"/>
      <c r="W558" s="23"/>
      <c r="X558" s="33"/>
      <c r="Y558" s="33"/>
      <c r="Z558" s="33"/>
    </row>
    <row r="559" spans="1:26" s="24" customFormat="1" x14ac:dyDescent="0.2">
      <c r="A559" s="23"/>
      <c r="B559" s="23"/>
      <c r="F559" s="23"/>
      <c r="H559" s="32"/>
      <c r="I559" s="32"/>
      <c r="J559" s="28" t="str">
        <f t="shared" si="8"/>
        <v xml:space="preserve"> </v>
      </c>
      <c r="K559" s="29"/>
      <c r="L559" s="29"/>
      <c r="M559" s="37" t="str">
        <f>IF($L559&gt;0,IF($F559="F",1.11*$L559+VLOOKUP($G559,Ages!$A$3:$AJ$10,32,0),1.35*$L559+VLOOKUP($G559,Ages!$A$12:$AJ$19,32,0)),"")</f>
        <v/>
      </c>
      <c r="N559" s="27"/>
      <c r="O559" s="27"/>
      <c r="P559" s="28" t="str">
        <f>IF(AND(N559&gt;0,O559&gt;0),IF($F559="F",IF(SUM($N559+$O559)&lt;=35,1.33*($N559+$O559)-0.013*POWER(($N559+$O559),2)-2.5,0.546*($N559+$O559)+9.7),1.21*($N559+$O559)-0.008*POWER(($N559+$O559),2)-VLOOKUP($G559,Ages!$A$12:$AJ$19,31,0)),"")</f>
        <v/>
      </c>
      <c r="Q559" s="23"/>
      <c r="R559" s="33"/>
      <c r="S559" s="33"/>
      <c r="T559" s="33"/>
      <c r="U559" s="33"/>
      <c r="V559" s="33"/>
      <c r="W559" s="23"/>
      <c r="X559" s="33"/>
      <c r="Y559" s="33"/>
      <c r="Z559" s="33"/>
    </row>
    <row r="560" spans="1:26" s="24" customFormat="1" x14ac:dyDescent="0.2">
      <c r="A560" s="23"/>
      <c r="B560" s="23"/>
      <c r="F560" s="23"/>
      <c r="H560" s="32"/>
      <c r="I560" s="32"/>
      <c r="J560" s="28" t="str">
        <f t="shared" si="8"/>
        <v xml:space="preserve"> </v>
      </c>
      <c r="K560" s="29"/>
      <c r="L560" s="29"/>
      <c r="M560" s="37" t="str">
        <f>IF($L560&gt;0,IF($F560="F",1.11*$L560+VLOOKUP($G560,Ages!$A$3:$AJ$10,32,0),1.35*$L560+VLOOKUP($G560,Ages!$A$12:$AJ$19,32,0)),"")</f>
        <v/>
      </c>
      <c r="N560" s="27"/>
      <c r="O560" s="27"/>
      <c r="P560" s="28" t="str">
        <f>IF(AND(N560&gt;0,O560&gt;0),IF($F560="F",IF(SUM($N560+$O560)&lt;=35,1.33*($N560+$O560)-0.013*POWER(($N560+$O560),2)-2.5,0.546*($N560+$O560)+9.7),1.21*($N560+$O560)-0.008*POWER(($N560+$O560),2)-VLOOKUP($G560,Ages!$A$12:$AJ$19,31,0)),"")</f>
        <v/>
      </c>
      <c r="Q560" s="23"/>
      <c r="R560" s="33"/>
      <c r="S560" s="33"/>
      <c r="T560" s="33"/>
      <c r="U560" s="33"/>
      <c r="V560" s="33"/>
      <c r="W560" s="23"/>
      <c r="X560" s="33"/>
      <c r="Y560" s="33"/>
      <c r="Z560" s="33"/>
    </row>
    <row r="561" spans="1:26" s="24" customFormat="1" x14ac:dyDescent="0.2">
      <c r="A561" s="23"/>
      <c r="B561" s="23"/>
      <c r="F561" s="23"/>
      <c r="H561" s="32"/>
      <c r="I561" s="32"/>
      <c r="J561" s="28" t="str">
        <f t="shared" si="8"/>
        <v xml:space="preserve"> </v>
      </c>
      <c r="K561" s="29"/>
      <c r="L561" s="29"/>
      <c r="M561" s="37" t="str">
        <f>IF($L561&gt;0,IF($F561="F",1.11*$L561+VLOOKUP($G561,Ages!$A$3:$AJ$10,32,0),1.35*$L561+VLOOKUP($G561,Ages!$A$12:$AJ$19,32,0)),"")</f>
        <v/>
      </c>
      <c r="N561" s="27"/>
      <c r="O561" s="27"/>
      <c r="P561" s="28" t="str">
        <f>IF(AND(N561&gt;0,O561&gt;0),IF($F561="F",IF(SUM($N561+$O561)&lt;=35,1.33*($N561+$O561)-0.013*POWER(($N561+$O561),2)-2.5,0.546*($N561+$O561)+9.7),1.21*($N561+$O561)-0.008*POWER(($N561+$O561),2)-VLOOKUP($G561,Ages!$A$12:$AJ$19,31,0)),"")</f>
        <v/>
      </c>
      <c r="Q561" s="23"/>
      <c r="R561" s="33"/>
      <c r="S561" s="33"/>
      <c r="T561" s="33"/>
      <c r="U561" s="33"/>
      <c r="V561" s="33"/>
      <c r="W561" s="23"/>
      <c r="X561" s="33"/>
      <c r="Y561" s="33"/>
      <c r="Z561" s="33"/>
    </row>
    <row r="562" spans="1:26" s="24" customFormat="1" x14ac:dyDescent="0.2">
      <c r="A562" s="23"/>
      <c r="B562" s="23"/>
      <c r="F562" s="23"/>
      <c r="H562" s="32"/>
      <c r="I562" s="32"/>
      <c r="J562" s="28" t="str">
        <f t="shared" si="8"/>
        <v xml:space="preserve"> </v>
      </c>
      <c r="K562" s="29"/>
      <c r="L562" s="29"/>
      <c r="M562" s="37" t="str">
        <f>IF($L562&gt;0,IF($F562="F",1.11*$L562+VLOOKUP($G562,Ages!$A$3:$AJ$10,32,0),1.35*$L562+VLOOKUP($G562,Ages!$A$12:$AJ$19,32,0)),"")</f>
        <v/>
      </c>
      <c r="N562" s="27"/>
      <c r="O562" s="27"/>
      <c r="P562" s="28" t="str">
        <f>IF(AND(N562&gt;0,O562&gt;0),IF($F562="F",IF(SUM($N562+$O562)&lt;=35,1.33*($N562+$O562)-0.013*POWER(($N562+$O562),2)-2.5,0.546*($N562+$O562)+9.7),1.21*($N562+$O562)-0.008*POWER(($N562+$O562),2)-VLOOKUP($G562,Ages!$A$12:$AJ$19,31,0)),"")</f>
        <v/>
      </c>
      <c r="Q562" s="23"/>
      <c r="R562" s="33"/>
      <c r="S562" s="33"/>
      <c r="T562" s="33"/>
      <c r="U562" s="33"/>
      <c r="V562" s="33"/>
      <c r="W562" s="23"/>
      <c r="X562" s="33"/>
      <c r="Y562" s="33"/>
      <c r="Z562" s="33"/>
    </row>
    <row r="563" spans="1:26" s="24" customFormat="1" x14ac:dyDescent="0.2">
      <c r="A563" s="23"/>
      <c r="B563" s="23"/>
      <c r="F563" s="23"/>
      <c r="H563" s="32"/>
      <c r="I563" s="32"/>
      <c r="J563" s="28" t="str">
        <f t="shared" si="8"/>
        <v xml:space="preserve"> </v>
      </c>
      <c r="K563" s="29"/>
      <c r="L563" s="29"/>
      <c r="M563" s="37" t="str">
        <f>IF($L563&gt;0,IF($F563="F",1.11*$L563+VLOOKUP($G563,Ages!$A$3:$AJ$10,32,0),1.35*$L563+VLOOKUP($G563,Ages!$A$12:$AJ$19,32,0)),"")</f>
        <v/>
      </c>
      <c r="N563" s="27"/>
      <c r="O563" s="27"/>
      <c r="P563" s="28" t="str">
        <f>IF(AND(N563&gt;0,O563&gt;0),IF($F563="F",IF(SUM($N563+$O563)&lt;=35,1.33*($N563+$O563)-0.013*POWER(($N563+$O563),2)-2.5,0.546*($N563+$O563)+9.7),1.21*($N563+$O563)-0.008*POWER(($N563+$O563),2)-VLOOKUP($G563,Ages!$A$12:$AJ$19,31,0)),"")</f>
        <v/>
      </c>
      <c r="Q563" s="23"/>
      <c r="R563" s="33"/>
      <c r="S563" s="33"/>
      <c r="T563" s="33"/>
      <c r="U563" s="33"/>
      <c r="V563" s="33"/>
      <c r="W563" s="23"/>
      <c r="X563" s="33"/>
      <c r="Y563" s="33"/>
      <c r="Z563" s="33"/>
    </row>
    <row r="564" spans="1:26" s="24" customFormat="1" x14ac:dyDescent="0.2">
      <c r="A564" s="23"/>
      <c r="B564" s="23"/>
      <c r="F564" s="23"/>
      <c r="H564" s="32"/>
      <c r="I564" s="32"/>
      <c r="J564" s="28" t="str">
        <f t="shared" si="8"/>
        <v xml:space="preserve"> </v>
      </c>
      <c r="K564" s="29"/>
      <c r="L564" s="29"/>
      <c r="M564" s="37" t="str">
        <f>IF($L564&gt;0,IF($F564="F",1.11*$L564+VLOOKUP($G564,Ages!$A$3:$AJ$10,32,0),1.35*$L564+VLOOKUP($G564,Ages!$A$12:$AJ$19,32,0)),"")</f>
        <v/>
      </c>
      <c r="N564" s="27"/>
      <c r="O564" s="27"/>
      <c r="P564" s="28" t="str">
        <f>IF(AND(N564&gt;0,O564&gt;0),IF($F564="F",IF(SUM($N564+$O564)&lt;=35,1.33*($N564+$O564)-0.013*POWER(($N564+$O564),2)-2.5,0.546*($N564+$O564)+9.7),1.21*($N564+$O564)-0.008*POWER(($N564+$O564),2)-VLOOKUP($G564,Ages!$A$12:$AJ$19,31,0)),"")</f>
        <v/>
      </c>
      <c r="Q564" s="23"/>
      <c r="R564" s="33"/>
      <c r="S564" s="33"/>
      <c r="T564" s="33"/>
      <c r="U564" s="33"/>
      <c r="V564" s="33"/>
      <c r="W564" s="23"/>
      <c r="X564" s="33"/>
      <c r="Y564" s="33"/>
      <c r="Z564" s="33"/>
    </row>
    <row r="565" spans="1:26" s="24" customFormat="1" x14ac:dyDescent="0.2">
      <c r="A565" s="23"/>
      <c r="B565" s="23"/>
      <c r="F565" s="23"/>
      <c r="H565" s="32"/>
      <c r="I565" s="32"/>
      <c r="J565" s="28" t="str">
        <f t="shared" si="8"/>
        <v xml:space="preserve"> </v>
      </c>
      <c r="K565" s="29"/>
      <c r="L565" s="29"/>
      <c r="M565" s="37" t="str">
        <f>IF($L565&gt;0,IF($F565="F",1.11*$L565+VLOOKUP($G565,Ages!$A$3:$AJ$10,32,0),1.35*$L565+VLOOKUP($G565,Ages!$A$12:$AJ$19,32,0)),"")</f>
        <v/>
      </c>
      <c r="N565" s="27"/>
      <c r="O565" s="27"/>
      <c r="P565" s="28" t="str">
        <f>IF(AND(N565&gt;0,O565&gt;0),IF($F565="F",IF(SUM($N565+$O565)&lt;=35,1.33*($N565+$O565)-0.013*POWER(($N565+$O565),2)-2.5,0.546*($N565+$O565)+9.7),1.21*($N565+$O565)-0.008*POWER(($N565+$O565),2)-VLOOKUP($G565,Ages!$A$12:$AJ$19,31,0)),"")</f>
        <v/>
      </c>
      <c r="Q565" s="23"/>
      <c r="R565" s="33"/>
      <c r="S565" s="33"/>
      <c r="T565" s="33"/>
      <c r="U565" s="33"/>
      <c r="V565" s="33"/>
      <c r="W565" s="23"/>
      <c r="X565" s="33"/>
      <c r="Y565" s="33"/>
      <c r="Z565" s="33"/>
    </row>
    <row r="566" spans="1:26" s="24" customFormat="1" x14ac:dyDescent="0.2">
      <c r="A566" s="23"/>
      <c r="B566" s="23"/>
      <c r="F566" s="23"/>
      <c r="H566" s="32"/>
      <c r="I566" s="32"/>
      <c r="J566" s="28" t="str">
        <f t="shared" si="8"/>
        <v xml:space="preserve"> </v>
      </c>
      <c r="K566" s="29"/>
      <c r="L566" s="29"/>
      <c r="M566" s="37" t="str">
        <f>IF($L566&gt;0,IF($F566="F",1.11*$L566+VLOOKUP($G566,Ages!$A$3:$AJ$10,32,0),1.35*$L566+VLOOKUP($G566,Ages!$A$12:$AJ$19,32,0)),"")</f>
        <v/>
      </c>
      <c r="N566" s="27"/>
      <c r="O566" s="27"/>
      <c r="P566" s="28" t="str">
        <f>IF(AND(N566&gt;0,O566&gt;0),IF($F566="F",IF(SUM($N566+$O566)&lt;=35,1.33*($N566+$O566)-0.013*POWER(($N566+$O566),2)-2.5,0.546*($N566+$O566)+9.7),1.21*($N566+$O566)-0.008*POWER(($N566+$O566),2)-VLOOKUP($G566,Ages!$A$12:$AJ$19,31,0)),"")</f>
        <v/>
      </c>
      <c r="Q566" s="23"/>
      <c r="R566" s="33"/>
      <c r="S566" s="33"/>
      <c r="T566" s="33"/>
      <c r="U566" s="33"/>
      <c r="V566" s="33"/>
      <c r="W566" s="23"/>
      <c r="X566" s="33"/>
      <c r="Y566" s="33"/>
      <c r="Z566" s="33"/>
    </row>
    <row r="567" spans="1:26" s="24" customFormat="1" x14ac:dyDescent="0.2">
      <c r="A567" s="23"/>
      <c r="B567" s="23"/>
      <c r="F567" s="23"/>
      <c r="H567" s="32"/>
      <c r="I567" s="32"/>
      <c r="J567" s="28" t="str">
        <f t="shared" si="8"/>
        <v xml:space="preserve"> </v>
      </c>
      <c r="K567" s="29"/>
      <c r="L567" s="29"/>
      <c r="M567" s="37" t="str">
        <f>IF($L567&gt;0,IF($F567="F",1.11*$L567+VLOOKUP($G567,Ages!$A$3:$AJ$10,32,0),1.35*$L567+VLOOKUP($G567,Ages!$A$12:$AJ$19,32,0)),"")</f>
        <v/>
      </c>
      <c r="N567" s="27"/>
      <c r="O567" s="27"/>
      <c r="P567" s="28" t="str">
        <f>IF(AND(N567&gt;0,O567&gt;0),IF($F567="F",IF(SUM($N567+$O567)&lt;=35,1.33*($N567+$O567)-0.013*POWER(($N567+$O567),2)-2.5,0.546*($N567+$O567)+9.7),1.21*($N567+$O567)-0.008*POWER(($N567+$O567),2)-VLOOKUP($G567,Ages!$A$12:$AJ$19,31,0)),"")</f>
        <v/>
      </c>
      <c r="Q567" s="23"/>
      <c r="R567" s="33"/>
      <c r="S567" s="33"/>
      <c r="T567" s="33"/>
      <c r="U567" s="33"/>
      <c r="V567" s="33"/>
      <c r="W567" s="23"/>
      <c r="X567" s="33"/>
      <c r="Y567" s="33"/>
      <c r="Z567" s="33"/>
    </row>
    <row r="568" spans="1:26" s="24" customFormat="1" x14ac:dyDescent="0.2">
      <c r="A568" s="23"/>
      <c r="B568" s="23"/>
      <c r="F568" s="23"/>
      <c r="H568" s="32"/>
      <c r="I568" s="32"/>
      <c r="J568" s="28" t="str">
        <f t="shared" si="8"/>
        <v xml:space="preserve"> </v>
      </c>
      <c r="K568" s="29"/>
      <c r="L568" s="29"/>
      <c r="M568" s="37" t="str">
        <f>IF($L568&gt;0,IF($F568="F",1.11*$L568+VLOOKUP($G568,Ages!$A$3:$AJ$10,32,0),1.35*$L568+VLOOKUP($G568,Ages!$A$12:$AJ$19,32,0)),"")</f>
        <v/>
      </c>
      <c r="N568" s="27"/>
      <c r="O568" s="27"/>
      <c r="P568" s="28" t="str">
        <f>IF(AND(N568&gt;0,O568&gt;0),IF($F568="F",IF(SUM($N568+$O568)&lt;=35,1.33*($N568+$O568)-0.013*POWER(($N568+$O568),2)-2.5,0.546*($N568+$O568)+9.7),1.21*($N568+$O568)-0.008*POWER(($N568+$O568),2)-VLOOKUP($G568,Ages!$A$12:$AJ$19,31,0)),"")</f>
        <v/>
      </c>
      <c r="Q568" s="23"/>
      <c r="R568" s="33"/>
      <c r="S568" s="33"/>
      <c r="T568" s="33"/>
      <c r="U568" s="33"/>
      <c r="V568" s="33"/>
      <c r="W568" s="23"/>
      <c r="X568" s="33"/>
      <c r="Y568" s="33"/>
      <c r="Z568" s="33"/>
    </row>
    <row r="569" spans="1:26" s="24" customFormat="1" x14ac:dyDescent="0.2">
      <c r="A569" s="23"/>
      <c r="B569" s="23"/>
      <c r="F569" s="23"/>
      <c r="H569" s="32"/>
      <c r="I569" s="32"/>
      <c r="J569" s="28" t="str">
        <f t="shared" si="8"/>
        <v xml:space="preserve"> </v>
      </c>
      <c r="K569" s="29"/>
      <c r="L569" s="29"/>
      <c r="M569" s="37" t="str">
        <f>IF($L569&gt;0,IF($F569="F",1.11*$L569+VLOOKUP($G569,Ages!$A$3:$AJ$10,32,0),1.35*$L569+VLOOKUP($G569,Ages!$A$12:$AJ$19,32,0)),"")</f>
        <v/>
      </c>
      <c r="N569" s="27"/>
      <c r="O569" s="27"/>
      <c r="P569" s="28" t="str">
        <f>IF(AND(N569&gt;0,O569&gt;0),IF($F569="F",IF(SUM($N569+$O569)&lt;=35,1.33*($N569+$O569)-0.013*POWER(($N569+$O569),2)-2.5,0.546*($N569+$O569)+9.7),1.21*($N569+$O569)-0.008*POWER(($N569+$O569),2)-VLOOKUP($G569,Ages!$A$12:$AJ$19,31,0)),"")</f>
        <v/>
      </c>
      <c r="Q569" s="23"/>
      <c r="R569" s="33"/>
      <c r="S569" s="33"/>
      <c r="T569" s="33"/>
      <c r="U569" s="33"/>
      <c r="V569" s="33"/>
      <c r="W569" s="23"/>
      <c r="X569" s="33"/>
      <c r="Y569" s="33"/>
      <c r="Z569" s="33"/>
    </row>
    <row r="570" spans="1:26" s="24" customFormat="1" x14ac:dyDescent="0.2">
      <c r="A570" s="23"/>
      <c r="B570" s="23"/>
      <c r="F570" s="23"/>
      <c r="H570" s="32"/>
      <c r="I570" s="32"/>
      <c r="J570" s="28" t="str">
        <f t="shared" si="8"/>
        <v xml:space="preserve"> </v>
      </c>
      <c r="K570" s="29"/>
      <c r="L570" s="29"/>
      <c r="M570" s="37" t="str">
        <f>IF($L570&gt;0,IF($F570="F",1.11*$L570+VLOOKUP($G570,Ages!$A$3:$AJ$10,32,0),1.35*$L570+VLOOKUP($G570,Ages!$A$12:$AJ$19,32,0)),"")</f>
        <v/>
      </c>
      <c r="N570" s="27"/>
      <c r="O570" s="27"/>
      <c r="P570" s="28" t="str">
        <f>IF(AND(N570&gt;0,O570&gt;0),IF($F570="F",IF(SUM($N570+$O570)&lt;=35,1.33*($N570+$O570)-0.013*POWER(($N570+$O570),2)-2.5,0.546*($N570+$O570)+9.7),1.21*($N570+$O570)-0.008*POWER(($N570+$O570),2)-VLOOKUP($G570,Ages!$A$12:$AJ$19,31,0)),"")</f>
        <v/>
      </c>
      <c r="Q570" s="23"/>
      <c r="R570" s="33"/>
      <c r="S570" s="33"/>
      <c r="T570" s="33"/>
      <c r="U570" s="33"/>
      <c r="V570" s="33"/>
      <c r="W570" s="23"/>
      <c r="X570" s="33"/>
      <c r="Y570" s="33"/>
      <c r="Z570" s="33"/>
    </row>
    <row r="571" spans="1:26" s="24" customFormat="1" x14ac:dyDescent="0.2">
      <c r="A571" s="23"/>
      <c r="B571" s="23"/>
      <c r="F571" s="23"/>
      <c r="H571" s="32"/>
      <c r="I571" s="32"/>
      <c r="J571" s="28" t="str">
        <f t="shared" si="8"/>
        <v xml:space="preserve"> </v>
      </c>
      <c r="K571" s="29"/>
      <c r="L571" s="29"/>
      <c r="M571" s="37" t="str">
        <f>IF($L571&gt;0,IF($F571="F",1.11*$L571+VLOOKUP($G571,Ages!$A$3:$AJ$10,32,0),1.35*$L571+VLOOKUP($G571,Ages!$A$12:$AJ$19,32,0)),"")</f>
        <v/>
      </c>
      <c r="N571" s="27"/>
      <c r="O571" s="27"/>
      <c r="P571" s="28" t="str">
        <f>IF(AND(N571&gt;0,O571&gt;0),IF($F571="F",IF(SUM($N571+$O571)&lt;=35,1.33*($N571+$O571)-0.013*POWER(($N571+$O571),2)-2.5,0.546*($N571+$O571)+9.7),1.21*($N571+$O571)-0.008*POWER(($N571+$O571),2)-VLOOKUP($G571,Ages!$A$12:$AJ$19,31,0)),"")</f>
        <v/>
      </c>
      <c r="Q571" s="23"/>
      <c r="R571" s="33"/>
      <c r="S571" s="33"/>
      <c r="T571" s="33"/>
      <c r="U571" s="33"/>
      <c r="V571" s="33"/>
      <c r="W571" s="23"/>
      <c r="X571" s="33"/>
      <c r="Y571" s="33"/>
      <c r="Z571" s="33"/>
    </row>
    <row r="572" spans="1:26" s="24" customFormat="1" x14ac:dyDescent="0.2">
      <c r="A572" s="23"/>
      <c r="B572" s="23"/>
      <c r="F572" s="23"/>
      <c r="H572" s="32"/>
      <c r="I572" s="32"/>
      <c r="J572" s="28" t="str">
        <f t="shared" si="8"/>
        <v xml:space="preserve"> </v>
      </c>
      <c r="K572" s="29"/>
      <c r="L572" s="29"/>
      <c r="M572" s="37" t="str">
        <f>IF($L572&gt;0,IF($F572="F",1.11*$L572+VLOOKUP($G572,Ages!$A$3:$AJ$10,32,0),1.35*$L572+VLOOKUP($G572,Ages!$A$12:$AJ$19,32,0)),"")</f>
        <v/>
      </c>
      <c r="N572" s="27"/>
      <c r="O572" s="27"/>
      <c r="P572" s="28" t="str">
        <f>IF(AND(N572&gt;0,O572&gt;0),IF($F572="F",IF(SUM($N572+$O572)&lt;=35,1.33*($N572+$O572)-0.013*POWER(($N572+$O572),2)-2.5,0.546*($N572+$O572)+9.7),1.21*($N572+$O572)-0.008*POWER(($N572+$O572),2)-VLOOKUP($G572,Ages!$A$12:$AJ$19,31,0)),"")</f>
        <v/>
      </c>
      <c r="Q572" s="23"/>
      <c r="R572" s="33"/>
      <c r="S572" s="33"/>
      <c r="T572" s="33"/>
      <c r="U572" s="33"/>
      <c r="V572" s="33"/>
      <c r="W572" s="23"/>
      <c r="X572" s="33"/>
      <c r="Y572" s="33"/>
      <c r="Z572" s="33"/>
    </row>
    <row r="573" spans="1:26" s="24" customFormat="1" x14ac:dyDescent="0.2">
      <c r="A573" s="23"/>
      <c r="B573" s="23"/>
      <c r="F573" s="23"/>
      <c r="H573" s="32"/>
      <c r="I573" s="32"/>
      <c r="J573" s="28" t="str">
        <f t="shared" si="8"/>
        <v xml:space="preserve"> </v>
      </c>
      <c r="K573" s="29"/>
      <c r="L573" s="29"/>
      <c r="M573" s="37" t="str">
        <f>IF($L573&gt;0,IF($F573="F",1.11*$L573+VLOOKUP($G573,Ages!$A$3:$AJ$10,32,0),1.35*$L573+VLOOKUP($G573,Ages!$A$12:$AJ$19,32,0)),"")</f>
        <v/>
      </c>
      <c r="N573" s="27"/>
      <c r="O573" s="27"/>
      <c r="P573" s="28" t="str">
        <f>IF(AND(N573&gt;0,O573&gt;0),IF($F573="F",IF(SUM($N573+$O573)&lt;=35,1.33*($N573+$O573)-0.013*POWER(($N573+$O573),2)-2.5,0.546*($N573+$O573)+9.7),1.21*($N573+$O573)-0.008*POWER(($N573+$O573),2)-VLOOKUP($G573,Ages!$A$12:$AJ$19,31,0)),"")</f>
        <v/>
      </c>
      <c r="Q573" s="23"/>
      <c r="R573" s="33"/>
      <c r="S573" s="33"/>
      <c r="T573" s="33"/>
      <c r="U573" s="33"/>
      <c r="V573" s="33"/>
      <c r="W573" s="23"/>
      <c r="X573" s="33"/>
      <c r="Y573" s="33"/>
      <c r="Z573" s="33"/>
    </row>
    <row r="574" spans="1:26" s="24" customFormat="1" x14ac:dyDescent="0.2">
      <c r="A574" s="23"/>
      <c r="B574" s="23"/>
      <c r="F574" s="23"/>
      <c r="H574" s="32"/>
      <c r="I574" s="32"/>
      <c r="J574" s="28" t="str">
        <f t="shared" si="8"/>
        <v xml:space="preserve"> </v>
      </c>
      <c r="K574" s="29"/>
      <c r="L574" s="29"/>
      <c r="M574" s="37" t="str">
        <f>IF($L574&gt;0,IF($F574="F",1.11*$L574+VLOOKUP($G574,Ages!$A$3:$AJ$10,32,0),1.35*$L574+VLOOKUP($G574,Ages!$A$12:$AJ$19,32,0)),"")</f>
        <v/>
      </c>
      <c r="N574" s="27"/>
      <c r="O574" s="27"/>
      <c r="P574" s="28" t="str">
        <f>IF(AND(N574&gt;0,O574&gt;0),IF($F574="F",IF(SUM($N574+$O574)&lt;=35,1.33*($N574+$O574)-0.013*POWER(($N574+$O574),2)-2.5,0.546*($N574+$O574)+9.7),1.21*($N574+$O574)-0.008*POWER(($N574+$O574),2)-VLOOKUP($G574,Ages!$A$12:$AJ$19,31,0)),"")</f>
        <v/>
      </c>
      <c r="Q574" s="23"/>
      <c r="R574" s="33"/>
      <c r="S574" s="33"/>
      <c r="T574" s="33"/>
      <c r="U574" s="33"/>
      <c r="V574" s="33"/>
      <c r="W574" s="23"/>
      <c r="X574" s="33"/>
      <c r="Y574" s="33"/>
      <c r="Z574" s="33"/>
    </row>
    <row r="575" spans="1:26" s="24" customFormat="1" x14ac:dyDescent="0.2">
      <c r="A575" s="23"/>
      <c r="B575" s="23"/>
      <c r="F575" s="23"/>
      <c r="H575" s="32"/>
      <c r="I575" s="32"/>
      <c r="J575" s="28" t="str">
        <f t="shared" si="8"/>
        <v xml:space="preserve"> </v>
      </c>
      <c r="K575" s="29"/>
      <c r="L575" s="29"/>
      <c r="M575" s="37" t="str">
        <f>IF($L575&gt;0,IF($F575="F",1.11*$L575+VLOOKUP($G575,Ages!$A$3:$AJ$10,32,0),1.35*$L575+VLOOKUP($G575,Ages!$A$12:$AJ$19,32,0)),"")</f>
        <v/>
      </c>
      <c r="N575" s="27"/>
      <c r="O575" s="27"/>
      <c r="P575" s="28" t="str">
        <f>IF(AND(N575&gt;0,O575&gt;0),IF($F575="F",IF(SUM($N575+$O575)&lt;=35,1.33*($N575+$O575)-0.013*POWER(($N575+$O575),2)-2.5,0.546*($N575+$O575)+9.7),1.21*($N575+$O575)-0.008*POWER(($N575+$O575),2)-VLOOKUP($G575,Ages!$A$12:$AJ$19,31,0)),"")</f>
        <v/>
      </c>
      <c r="Q575" s="23"/>
      <c r="R575" s="33"/>
      <c r="S575" s="33"/>
      <c r="T575" s="33"/>
      <c r="U575" s="33"/>
      <c r="V575" s="33"/>
      <c r="W575" s="23"/>
      <c r="X575" s="33"/>
      <c r="Y575" s="33"/>
      <c r="Z575" s="33"/>
    </row>
    <row r="576" spans="1:26" s="24" customFormat="1" x14ac:dyDescent="0.2">
      <c r="A576" s="23"/>
      <c r="B576" s="23"/>
      <c r="F576" s="23"/>
      <c r="H576" s="32"/>
      <c r="I576" s="32"/>
      <c r="J576" s="28" t="str">
        <f t="shared" si="8"/>
        <v xml:space="preserve"> </v>
      </c>
      <c r="K576" s="29"/>
      <c r="L576" s="29"/>
      <c r="M576" s="37" t="str">
        <f>IF($L576&gt;0,IF($F576="F",1.11*$L576+VLOOKUP($G576,Ages!$A$3:$AJ$10,32,0),1.35*$L576+VLOOKUP($G576,Ages!$A$12:$AJ$19,32,0)),"")</f>
        <v/>
      </c>
      <c r="N576" s="27"/>
      <c r="O576" s="27"/>
      <c r="P576" s="28" t="str">
        <f>IF(AND(N576&gt;0,O576&gt;0),IF($F576="F",IF(SUM($N576+$O576)&lt;=35,1.33*($N576+$O576)-0.013*POWER(($N576+$O576),2)-2.5,0.546*($N576+$O576)+9.7),1.21*($N576+$O576)-0.008*POWER(($N576+$O576),2)-VLOOKUP($G576,Ages!$A$12:$AJ$19,31,0)),"")</f>
        <v/>
      </c>
      <c r="Q576" s="23"/>
      <c r="R576" s="33"/>
      <c r="S576" s="33"/>
      <c r="T576" s="33"/>
      <c r="U576" s="33"/>
      <c r="V576" s="33"/>
      <c r="W576" s="23"/>
      <c r="X576" s="33"/>
      <c r="Y576" s="33"/>
      <c r="Z576" s="33"/>
    </row>
    <row r="577" spans="1:26" s="24" customFormat="1" x14ac:dyDescent="0.2">
      <c r="A577" s="23"/>
      <c r="B577" s="23"/>
      <c r="F577" s="23"/>
      <c r="H577" s="32"/>
      <c r="I577" s="32"/>
      <c r="J577" s="28" t="str">
        <f t="shared" si="8"/>
        <v xml:space="preserve"> </v>
      </c>
      <c r="K577" s="29"/>
      <c r="L577" s="29"/>
      <c r="M577" s="37" t="str">
        <f>IF($L577&gt;0,IF($F577="F",1.11*$L577+VLOOKUP($G577,Ages!$A$3:$AJ$10,32,0),1.35*$L577+VLOOKUP($G577,Ages!$A$12:$AJ$19,32,0)),"")</f>
        <v/>
      </c>
      <c r="N577" s="27"/>
      <c r="O577" s="27"/>
      <c r="P577" s="28" t="str">
        <f>IF(AND(N577&gt;0,O577&gt;0),IF($F577="F",IF(SUM($N577+$O577)&lt;=35,1.33*($N577+$O577)-0.013*POWER(($N577+$O577),2)-2.5,0.546*($N577+$O577)+9.7),1.21*($N577+$O577)-0.008*POWER(($N577+$O577),2)-VLOOKUP($G577,Ages!$A$12:$AJ$19,31,0)),"")</f>
        <v/>
      </c>
      <c r="Q577" s="23"/>
      <c r="R577" s="33"/>
      <c r="S577" s="33"/>
      <c r="T577" s="33"/>
      <c r="U577" s="33"/>
      <c r="V577" s="33"/>
      <c r="W577" s="23"/>
      <c r="X577" s="33"/>
      <c r="Y577" s="33"/>
      <c r="Z577" s="33"/>
    </row>
    <row r="578" spans="1:26" s="24" customFormat="1" x14ac:dyDescent="0.2">
      <c r="A578" s="23"/>
      <c r="B578" s="23"/>
      <c r="F578" s="23"/>
      <c r="H578" s="32"/>
      <c r="I578" s="32"/>
      <c r="J578" s="28" t="str">
        <f t="shared" si="8"/>
        <v xml:space="preserve"> </v>
      </c>
      <c r="K578" s="29"/>
      <c r="L578" s="29"/>
      <c r="M578" s="37" t="str">
        <f>IF($L578&gt;0,IF($F578="F",1.11*$L578+VLOOKUP($G578,Ages!$A$3:$AJ$10,32,0),1.35*$L578+VLOOKUP($G578,Ages!$A$12:$AJ$19,32,0)),"")</f>
        <v/>
      </c>
      <c r="N578" s="27"/>
      <c r="O578" s="27"/>
      <c r="P578" s="28" t="str">
        <f>IF(AND(N578&gt;0,O578&gt;0),IF($F578="F",IF(SUM($N578+$O578)&lt;=35,1.33*($N578+$O578)-0.013*POWER(($N578+$O578),2)-2.5,0.546*($N578+$O578)+9.7),1.21*($N578+$O578)-0.008*POWER(($N578+$O578),2)-VLOOKUP($G578,Ages!$A$12:$AJ$19,31,0)),"")</f>
        <v/>
      </c>
      <c r="Q578" s="23"/>
      <c r="R578" s="33"/>
      <c r="S578" s="33"/>
      <c r="T578" s="33"/>
      <c r="U578" s="33"/>
      <c r="V578" s="33"/>
      <c r="W578" s="23"/>
      <c r="X578" s="33"/>
      <c r="Y578" s="33"/>
      <c r="Z578" s="33"/>
    </row>
    <row r="579" spans="1:26" s="24" customFormat="1" x14ac:dyDescent="0.2">
      <c r="A579" s="23"/>
      <c r="B579" s="23"/>
      <c r="F579" s="23"/>
      <c r="H579" s="32"/>
      <c r="I579" s="32"/>
      <c r="J579" s="28" t="str">
        <f t="shared" si="8"/>
        <v xml:space="preserve"> </v>
      </c>
      <c r="K579" s="29"/>
      <c r="L579" s="29"/>
      <c r="M579" s="37" t="str">
        <f>IF($L579&gt;0,IF($F579="F",1.11*$L579+VLOOKUP($G579,Ages!$A$3:$AJ$10,32,0),1.35*$L579+VLOOKUP($G579,Ages!$A$12:$AJ$19,32,0)),"")</f>
        <v/>
      </c>
      <c r="N579" s="27"/>
      <c r="O579" s="27"/>
      <c r="P579" s="28" t="str">
        <f>IF(AND(N579&gt;0,O579&gt;0),IF($F579="F",IF(SUM($N579+$O579)&lt;=35,1.33*($N579+$O579)-0.013*POWER(($N579+$O579),2)-2.5,0.546*($N579+$O579)+9.7),1.21*($N579+$O579)-0.008*POWER(($N579+$O579),2)-VLOOKUP($G579,Ages!$A$12:$AJ$19,31,0)),"")</f>
        <v/>
      </c>
      <c r="Q579" s="23"/>
      <c r="R579" s="33"/>
      <c r="S579" s="33"/>
      <c r="T579" s="33"/>
      <c r="U579" s="33"/>
      <c r="V579" s="33"/>
      <c r="W579" s="23"/>
      <c r="X579" s="33"/>
      <c r="Y579" s="33"/>
      <c r="Z579" s="33"/>
    </row>
    <row r="580" spans="1:26" s="24" customFormat="1" x14ac:dyDescent="0.2">
      <c r="A580" s="23"/>
      <c r="B580" s="23"/>
      <c r="F580" s="23"/>
      <c r="H580" s="32"/>
      <c r="I580" s="32"/>
      <c r="J580" s="28" t="str">
        <f t="shared" si="8"/>
        <v xml:space="preserve"> </v>
      </c>
      <c r="K580" s="29"/>
      <c r="L580" s="29"/>
      <c r="M580" s="37" t="str">
        <f>IF($L580&gt;0,IF($F580="F",1.11*$L580+VLOOKUP($G580,Ages!$A$3:$AJ$10,32,0),1.35*$L580+VLOOKUP($G580,Ages!$A$12:$AJ$19,32,0)),"")</f>
        <v/>
      </c>
      <c r="N580" s="27"/>
      <c r="O580" s="27"/>
      <c r="P580" s="28" t="str">
        <f>IF(AND(N580&gt;0,O580&gt;0),IF($F580="F",IF(SUM($N580+$O580)&lt;=35,1.33*($N580+$O580)-0.013*POWER(($N580+$O580),2)-2.5,0.546*($N580+$O580)+9.7),1.21*($N580+$O580)-0.008*POWER(($N580+$O580),2)-VLOOKUP($G580,Ages!$A$12:$AJ$19,31,0)),"")</f>
        <v/>
      </c>
      <c r="Q580" s="23"/>
      <c r="R580" s="33"/>
      <c r="S580" s="33"/>
      <c r="T580" s="33"/>
      <c r="U580" s="33"/>
      <c r="V580" s="33"/>
      <c r="W580" s="23"/>
      <c r="X580" s="33"/>
      <c r="Y580" s="33"/>
      <c r="Z580" s="33"/>
    </row>
    <row r="581" spans="1:26" s="24" customFormat="1" x14ac:dyDescent="0.2">
      <c r="A581" s="23"/>
      <c r="B581" s="23"/>
      <c r="F581" s="23"/>
      <c r="H581" s="32"/>
      <c r="I581" s="32"/>
      <c r="J581" s="28" t="str">
        <f t="shared" si="8"/>
        <v xml:space="preserve"> </v>
      </c>
      <c r="K581" s="29"/>
      <c r="L581" s="29"/>
      <c r="M581" s="37" t="str">
        <f>IF($L581&gt;0,IF($F581="F",1.11*$L581+VLOOKUP($G581,Ages!$A$3:$AJ$10,32,0),1.35*$L581+VLOOKUP($G581,Ages!$A$12:$AJ$19,32,0)),"")</f>
        <v/>
      </c>
      <c r="N581" s="27"/>
      <c r="O581" s="27"/>
      <c r="P581" s="28" t="str">
        <f>IF(AND(N581&gt;0,O581&gt;0),IF($F581="F",IF(SUM($N581+$O581)&lt;=35,1.33*($N581+$O581)-0.013*POWER(($N581+$O581),2)-2.5,0.546*($N581+$O581)+9.7),1.21*($N581+$O581)-0.008*POWER(($N581+$O581),2)-VLOOKUP($G581,Ages!$A$12:$AJ$19,31,0)),"")</f>
        <v/>
      </c>
      <c r="Q581" s="23"/>
      <c r="R581" s="33"/>
      <c r="S581" s="33"/>
      <c r="T581" s="33"/>
      <c r="U581" s="33"/>
      <c r="V581" s="33"/>
      <c r="W581" s="23"/>
      <c r="X581" s="33"/>
      <c r="Y581" s="33"/>
      <c r="Z581" s="33"/>
    </row>
    <row r="582" spans="1:26" s="24" customFormat="1" x14ac:dyDescent="0.2">
      <c r="A582" s="23"/>
      <c r="B582" s="23"/>
      <c r="F582" s="23"/>
      <c r="H582" s="32"/>
      <c r="I582" s="32"/>
      <c r="J582" s="28" t="str">
        <f t="shared" si="8"/>
        <v xml:space="preserve"> </v>
      </c>
      <c r="K582" s="29"/>
      <c r="L582" s="29"/>
      <c r="M582" s="37" t="str">
        <f>IF($L582&gt;0,IF($F582="F",1.11*$L582+VLOOKUP($G582,Ages!$A$3:$AJ$10,32,0),1.35*$L582+VLOOKUP($G582,Ages!$A$12:$AJ$19,32,0)),"")</f>
        <v/>
      </c>
      <c r="N582" s="27"/>
      <c r="O582" s="27"/>
      <c r="P582" s="28" t="str">
        <f>IF(AND(N582&gt;0,O582&gt;0),IF($F582="F",IF(SUM($N582+$O582)&lt;=35,1.33*($N582+$O582)-0.013*POWER(($N582+$O582),2)-2.5,0.546*($N582+$O582)+9.7),1.21*($N582+$O582)-0.008*POWER(($N582+$O582),2)-VLOOKUP($G582,Ages!$A$12:$AJ$19,31,0)),"")</f>
        <v/>
      </c>
      <c r="Q582" s="23"/>
      <c r="R582" s="33"/>
      <c r="S582" s="33"/>
      <c r="T582" s="33"/>
      <c r="U582" s="33"/>
      <c r="V582" s="33"/>
      <c r="W582" s="23"/>
      <c r="X582" s="33"/>
      <c r="Y582" s="33"/>
      <c r="Z582" s="33"/>
    </row>
    <row r="583" spans="1:26" s="24" customFormat="1" x14ac:dyDescent="0.2">
      <c r="A583" s="23"/>
      <c r="B583" s="23"/>
      <c r="F583" s="23"/>
      <c r="H583" s="32"/>
      <c r="I583" s="32"/>
      <c r="J583" s="28" t="str">
        <f t="shared" ref="J583:J646" si="9">IF(AND(H583&gt;0,I583&gt;0),(I583/(H583*H583))*703, " ")</f>
        <v xml:space="preserve"> </v>
      </c>
      <c r="K583" s="29"/>
      <c r="L583" s="29"/>
      <c r="M583" s="37" t="str">
        <f>IF($L583&gt;0,IF($F583="F",1.11*$L583+VLOOKUP($G583,Ages!$A$3:$AJ$10,32,0),1.35*$L583+VLOOKUP($G583,Ages!$A$12:$AJ$19,32,0)),"")</f>
        <v/>
      </c>
      <c r="N583" s="27"/>
      <c r="O583" s="27"/>
      <c r="P583" s="28" t="str">
        <f>IF(AND(N583&gt;0,O583&gt;0),IF($F583="F",IF(SUM($N583+$O583)&lt;=35,1.33*($N583+$O583)-0.013*POWER(($N583+$O583),2)-2.5,0.546*($N583+$O583)+9.7),1.21*($N583+$O583)-0.008*POWER(($N583+$O583),2)-VLOOKUP($G583,Ages!$A$12:$AJ$19,31,0)),"")</f>
        <v/>
      </c>
      <c r="Q583" s="23"/>
      <c r="R583" s="33"/>
      <c r="S583" s="33"/>
      <c r="T583" s="33"/>
      <c r="U583" s="33"/>
      <c r="V583" s="33"/>
      <c r="W583" s="23"/>
      <c r="X583" s="33"/>
      <c r="Y583" s="33"/>
      <c r="Z583" s="33"/>
    </row>
    <row r="584" spans="1:26" s="24" customFormat="1" x14ac:dyDescent="0.2">
      <c r="A584" s="23"/>
      <c r="B584" s="23"/>
      <c r="F584" s="23"/>
      <c r="H584" s="32"/>
      <c r="I584" s="32"/>
      <c r="J584" s="28" t="str">
        <f t="shared" si="9"/>
        <v xml:space="preserve"> </v>
      </c>
      <c r="K584" s="29"/>
      <c r="L584" s="29"/>
      <c r="M584" s="37" t="str">
        <f>IF($L584&gt;0,IF($F584="F",1.11*$L584+VLOOKUP($G584,Ages!$A$3:$AJ$10,32,0),1.35*$L584+VLOOKUP($G584,Ages!$A$12:$AJ$19,32,0)),"")</f>
        <v/>
      </c>
      <c r="N584" s="27"/>
      <c r="O584" s="27"/>
      <c r="P584" s="28" t="str">
        <f>IF(AND(N584&gt;0,O584&gt;0),IF($F584="F",IF(SUM($N584+$O584)&lt;=35,1.33*($N584+$O584)-0.013*POWER(($N584+$O584),2)-2.5,0.546*($N584+$O584)+9.7),1.21*($N584+$O584)-0.008*POWER(($N584+$O584),2)-VLOOKUP($G584,Ages!$A$12:$AJ$19,31,0)),"")</f>
        <v/>
      </c>
      <c r="Q584" s="23"/>
      <c r="R584" s="33"/>
      <c r="S584" s="33"/>
      <c r="T584" s="33"/>
      <c r="U584" s="33"/>
      <c r="V584" s="33"/>
      <c r="W584" s="23"/>
      <c r="X584" s="33"/>
      <c r="Y584" s="33"/>
      <c r="Z584" s="33"/>
    </row>
    <row r="585" spans="1:26" s="24" customFormat="1" x14ac:dyDescent="0.2">
      <c r="A585" s="23"/>
      <c r="B585" s="23"/>
      <c r="F585" s="23"/>
      <c r="H585" s="32"/>
      <c r="I585" s="32"/>
      <c r="J585" s="28" t="str">
        <f t="shared" si="9"/>
        <v xml:space="preserve"> </v>
      </c>
      <c r="K585" s="29"/>
      <c r="L585" s="29"/>
      <c r="M585" s="37" t="str">
        <f>IF($L585&gt;0,IF($F585="F",1.11*$L585+VLOOKUP($G585,Ages!$A$3:$AJ$10,32,0),1.35*$L585+VLOOKUP($G585,Ages!$A$12:$AJ$19,32,0)),"")</f>
        <v/>
      </c>
      <c r="N585" s="27"/>
      <c r="O585" s="27"/>
      <c r="P585" s="28" t="str">
        <f>IF(AND(N585&gt;0,O585&gt;0),IF($F585="F",IF(SUM($N585+$O585)&lt;=35,1.33*($N585+$O585)-0.013*POWER(($N585+$O585),2)-2.5,0.546*($N585+$O585)+9.7),1.21*($N585+$O585)-0.008*POWER(($N585+$O585),2)-VLOOKUP($G585,Ages!$A$12:$AJ$19,31,0)),"")</f>
        <v/>
      </c>
      <c r="Q585" s="23"/>
      <c r="R585" s="33"/>
      <c r="S585" s="33"/>
      <c r="T585" s="33"/>
      <c r="U585" s="33"/>
      <c r="V585" s="33"/>
      <c r="W585" s="23"/>
      <c r="X585" s="33"/>
      <c r="Y585" s="33"/>
      <c r="Z585" s="33"/>
    </row>
    <row r="586" spans="1:26" s="24" customFormat="1" x14ac:dyDescent="0.2">
      <c r="A586" s="23"/>
      <c r="B586" s="23"/>
      <c r="F586" s="23"/>
      <c r="H586" s="32"/>
      <c r="I586" s="32"/>
      <c r="J586" s="28" t="str">
        <f t="shared" si="9"/>
        <v xml:space="preserve"> </v>
      </c>
      <c r="K586" s="29"/>
      <c r="L586" s="29"/>
      <c r="M586" s="37" t="str">
        <f>IF($L586&gt;0,IF($F586="F",1.11*$L586+VLOOKUP($G586,Ages!$A$3:$AJ$10,32,0),1.35*$L586+VLOOKUP($G586,Ages!$A$12:$AJ$19,32,0)),"")</f>
        <v/>
      </c>
      <c r="N586" s="27"/>
      <c r="O586" s="27"/>
      <c r="P586" s="28" t="str">
        <f>IF(AND(N586&gt;0,O586&gt;0),IF($F586="F",IF(SUM($N586+$O586)&lt;=35,1.33*($N586+$O586)-0.013*POWER(($N586+$O586),2)-2.5,0.546*($N586+$O586)+9.7),1.21*($N586+$O586)-0.008*POWER(($N586+$O586),2)-VLOOKUP($G586,Ages!$A$12:$AJ$19,31,0)),"")</f>
        <v/>
      </c>
      <c r="Q586" s="23"/>
      <c r="R586" s="33"/>
      <c r="S586" s="33"/>
      <c r="T586" s="33"/>
      <c r="U586" s="33"/>
      <c r="V586" s="33"/>
      <c r="W586" s="23"/>
      <c r="X586" s="33"/>
      <c r="Y586" s="33"/>
      <c r="Z586" s="33"/>
    </row>
    <row r="587" spans="1:26" s="24" customFormat="1" x14ac:dyDescent="0.2">
      <c r="A587" s="23"/>
      <c r="B587" s="23"/>
      <c r="F587" s="23"/>
      <c r="H587" s="32"/>
      <c r="I587" s="32"/>
      <c r="J587" s="28" t="str">
        <f t="shared" si="9"/>
        <v xml:space="preserve"> </v>
      </c>
      <c r="K587" s="29"/>
      <c r="L587" s="29"/>
      <c r="M587" s="37" t="str">
        <f>IF($L587&gt;0,IF($F587="F",1.11*$L587+VLOOKUP($G587,Ages!$A$3:$AJ$10,32,0),1.35*$L587+VLOOKUP($G587,Ages!$A$12:$AJ$19,32,0)),"")</f>
        <v/>
      </c>
      <c r="N587" s="27"/>
      <c r="O587" s="27"/>
      <c r="P587" s="28" t="str">
        <f>IF(AND(N587&gt;0,O587&gt;0),IF($F587="F",IF(SUM($N587+$O587)&lt;=35,1.33*($N587+$O587)-0.013*POWER(($N587+$O587),2)-2.5,0.546*($N587+$O587)+9.7),1.21*($N587+$O587)-0.008*POWER(($N587+$O587),2)-VLOOKUP($G587,Ages!$A$12:$AJ$19,31,0)),"")</f>
        <v/>
      </c>
      <c r="Q587" s="23"/>
      <c r="R587" s="33"/>
      <c r="S587" s="33"/>
      <c r="T587" s="33"/>
      <c r="U587" s="33"/>
      <c r="V587" s="33"/>
      <c r="W587" s="23"/>
      <c r="X587" s="33"/>
      <c r="Y587" s="33"/>
      <c r="Z587" s="33"/>
    </row>
    <row r="588" spans="1:26" s="24" customFormat="1" x14ac:dyDescent="0.2">
      <c r="A588" s="23"/>
      <c r="B588" s="23"/>
      <c r="F588" s="23"/>
      <c r="H588" s="32"/>
      <c r="I588" s="32"/>
      <c r="J588" s="28" t="str">
        <f t="shared" si="9"/>
        <v xml:space="preserve"> </v>
      </c>
      <c r="K588" s="29"/>
      <c r="L588" s="29"/>
      <c r="M588" s="37" t="str">
        <f>IF($L588&gt;0,IF($F588="F",1.11*$L588+VLOOKUP($G588,Ages!$A$3:$AJ$10,32,0),1.35*$L588+VLOOKUP($G588,Ages!$A$12:$AJ$19,32,0)),"")</f>
        <v/>
      </c>
      <c r="N588" s="27"/>
      <c r="O588" s="27"/>
      <c r="P588" s="28" t="str">
        <f>IF(AND(N588&gt;0,O588&gt;0),IF($F588="F",IF(SUM($N588+$O588)&lt;=35,1.33*($N588+$O588)-0.013*POWER(($N588+$O588),2)-2.5,0.546*($N588+$O588)+9.7),1.21*($N588+$O588)-0.008*POWER(($N588+$O588),2)-VLOOKUP($G588,Ages!$A$12:$AJ$19,31,0)),"")</f>
        <v/>
      </c>
      <c r="Q588" s="23"/>
      <c r="R588" s="33"/>
      <c r="S588" s="33"/>
      <c r="T588" s="33"/>
      <c r="U588" s="33"/>
      <c r="V588" s="33"/>
      <c r="W588" s="23"/>
      <c r="X588" s="33"/>
      <c r="Y588" s="33"/>
      <c r="Z588" s="33"/>
    </row>
    <row r="589" spans="1:26" s="24" customFormat="1" x14ac:dyDescent="0.2">
      <c r="A589" s="23"/>
      <c r="B589" s="23"/>
      <c r="F589" s="23"/>
      <c r="H589" s="32"/>
      <c r="I589" s="32"/>
      <c r="J589" s="28" t="str">
        <f t="shared" si="9"/>
        <v xml:space="preserve"> </v>
      </c>
      <c r="K589" s="29"/>
      <c r="L589" s="29"/>
      <c r="M589" s="37" t="str">
        <f>IF($L589&gt;0,IF($F589="F",1.11*$L589+VLOOKUP($G589,Ages!$A$3:$AJ$10,32,0),1.35*$L589+VLOOKUP($G589,Ages!$A$12:$AJ$19,32,0)),"")</f>
        <v/>
      </c>
      <c r="N589" s="27"/>
      <c r="O589" s="27"/>
      <c r="P589" s="28" t="str">
        <f>IF(AND(N589&gt;0,O589&gt;0),IF($F589="F",IF(SUM($N589+$O589)&lt;=35,1.33*($N589+$O589)-0.013*POWER(($N589+$O589),2)-2.5,0.546*($N589+$O589)+9.7),1.21*($N589+$O589)-0.008*POWER(($N589+$O589),2)-VLOOKUP($G589,Ages!$A$12:$AJ$19,31,0)),"")</f>
        <v/>
      </c>
      <c r="Q589" s="23"/>
      <c r="R589" s="33"/>
      <c r="S589" s="33"/>
      <c r="T589" s="33"/>
      <c r="U589" s="33"/>
      <c r="V589" s="33"/>
      <c r="W589" s="23"/>
      <c r="X589" s="33"/>
      <c r="Y589" s="33"/>
      <c r="Z589" s="33"/>
    </row>
    <row r="590" spans="1:26" s="24" customFormat="1" x14ac:dyDescent="0.2">
      <c r="A590" s="23"/>
      <c r="B590" s="23"/>
      <c r="F590" s="23"/>
      <c r="H590" s="32"/>
      <c r="I590" s="32"/>
      <c r="J590" s="28" t="str">
        <f t="shared" si="9"/>
        <v xml:space="preserve"> </v>
      </c>
      <c r="K590" s="29"/>
      <c r="L590" s="29"/>
      <c r="M590" s="37" t="str">
        <f>IF($L590&gt;0,IF($F590="F",1.11*$L590+VLOOKUP($G590,Ages!$A$3:$AJ$10,32,0),1.35*$L590+VLOOKUP($G590,Ages!$A$12:$AJ$19,32,0)),"")</f>
        <v/>
      </c>
      <c r="N590" s="27"/>
      <c r="O590" s="27"/>
      <c r="P590" s="28" t="str">
        <f>IF(AND(N590&gt;0,O590&gt;0),IF($F590="F",IF(SUM($N590+$O590)&lt;=35,1.33*($N590+$O590)-0.013*POWER(($N590+$O590),2)-2.5,0.546*($N590+$O590)+9.7),1.21*($N590+$O590)-0.008*POWER(($N590+$O590),2)-VLOOKUP($G590,Ages!$A$12:$AJ$19,31,0)),"")</f>
        <v/>
      </c>
      <c r="Q590" s="23"/>
      <c r="R590" s="33"/>
      <c r="S590" s="33"/>
      <c r="T590" s="33"/>
      <c r="U590" s="33"/>
      <c r="V590" s="33"/>
      <c r="W590" s="23"/>
      <c r="X590" s="33"/>
      <c r="Y590" s="33"/>
      <c r="Z590" s="33"/>
    </row>
    <row r="591" spans="1:26" s="24" customFormat="1" x14ac:dyDescent="0.2">
      <c r="A591" s="23"/>
      <c r="B591" s="23"/>
      <c r="F591" s="23"/>
      <c r="H591" s="32"/>
      <c r="I591" s="32"/>
      <c r="J591" s="28" t="str">
        <f t="shared" si="9"/>
        <v xml:space="preserve"> </v>
      </c>
      <c r="K591" s="29"/>
      <c r="L591" s="29"/>
      <c r="M591" s="37" t="str">
        <f>IF($L591&gt;0,IF($F591="F",1.11*$L591+VLOOKUP($G591,Ages!$A$3:$AJ$10,32,0),1.35*$L591+VLOOKUP($G591,Ages!$A$12:$AJ$19,32,0)),"")</f>
        <v/>
      </c>
      <c r="N591" s="27"/>
      <c r="O591" s="27"/>
      <c r="P591" s="28" t="str">
        <f>IF(AND(N591&gt;0,O591&gt;0),IF($F591="F",IF(SUM($N591+$O591)&lt;=35,1.33*($N591+$O591)-0.013*POWER(($N591+$O591),2)-2.5,0.546*($N591+$O591)+9.7),1.21*($N591+$O591)-0.008*POWER(($N591+$O591),2)-VLOOKUP($G591,Ages!$A$12:$AJ$19,31,0)),"")</f>
        <v/>
      </c>
      <c r="Q591" s="23"/>
      <c r="R591" s="33"/>
      <c r="S591" s="33"/>
      <c r="T591" s="33"/>
      <c r="U591" s="33"/>
      <c r="V591" s="33"/>
      <c r="W591" s="23"/>
      <c r="X591" s="33"/>
      <c r="Y591" s="33"/>
      <c r="Z591" s="33"/>
    </row>
    <row r="592" spans="1:26" s="24" customFormat="1" x14ac:dyDescent="0.2">
      <c r="A592" s="23"/>
      <c r="B592" s="23"/>
      <c r="F592" s="23"/>
      <c r="H592" s="32"/>
      <c r="I592" s="32"/>
      <c r="J592" s="28" t="str">
        <f t="shared" si="9"/>
        <v xml:space="preserve"> </v>
      </c>
      <c r="K592" s="29"/>
      <c r="L592" s="29"/>
      <c r="M592" s="37" t="str">
        <f>IF($L592&gt;0,IF($F592="F",1.11*$L592+VLOOKUP($G592,Ages!$A$3:$AJ$10,32,0),1.35*$L592+VLOOKUP($G592,Ages!$A$12:$AJ$19,32,0)),"")</f>
        <v/>
      </c>
      <c r="N592" s="27"/>
      <c r="O592" s="27"/>
      <c r="P592" s="28" t="str">
        <f>IF(AND(N592&gt;0,O592&gt;0),IF($F592="F",IF(SUM($N592+$O592)&lt;=35,1.33*($N592+$O592)-0.013*POWER(($N592+$O592),2)-2.5,0.546*($N592+$O592)+9.7),1.21*($N592+$O592)-0.008*POWER(($N592+$O592),2)-VLOOKUP($G592,Ages!$A$12:$AJ$19,31,0)),"")</f>
        <v/>
      </c>
      <c r="Q592" s="23"/>
      <c r="R592" s="33"/>
      <c r="S592" s="33"/>
      <c r="T592" s="33"/>
      <c r="U592" s="33"/>
      <c r="V592" s="33"/>
      <c r="W592" s="23"/>
      <c r="X592" s="33"/>
      <c r="Y592" s="33"/>
      <c r="Z592" s="33"/>
    </row>
    <row r="593" spans="1:26" s="24" customFormat="1" x14ac:dyDescent="0.2">
      <c r="A593" s="23"/>
      <c r="B593" s="23"/>
      <c r="F593" s="23"/>
      <c r="H593" s="32"/>
      <c r="I593" s="32"/>
      <c r="J593" s="28" t="str">
        <f t="shared" si="9"/>
        <v xml:space="preserve"> </v>
      </c>
      <c r="K593" s="29"/>
      <c r="L593" s="29"/>
      <c r="M593" s="37" t="str">
        <f>IF($L593&gt;0,IF($F593="F",1.11*$L593+VLOOKUP($G593,Ages!$A$3:$AJ$10,32,0),1.35*$L593+VLOOKUP($G593,Ages!$A$12:$AJ$19,32,0)),"")</f>
        <v/>
      </c>
      <c r="N593" s="27"/>
      <c r="O593" s="27"/>
      <c r="P593" s="28" t="str">
        <f>IF(AND(N593&gt;0,O593&gt;0),IF($F593="F",IF(SUM($N593+$O593)&lt;=35,1.33*($N593+$O593)-0.013*POWER(($N593+$O593),2)-2.5,0.546*($N593+$O593)+9.7),1.21*($N593+$O593)-0.008*POWER(($N593+$O593),2)-VLOOKUP($G593,Ages!$A$12:$AJ$19,31,0)),"")</f>
        <v/>
      </c>
      <c r="Q593" s="23"/>
      <c r="R593" s="33"/>
      <c r="S593" s="33"/>
      <c r="T593" s="33"/>
      <c r="U593" s="33"/>
      <c r="V593" s="33"/>
      <c r="W593" s="23"/>
      <c r="X593" s="33"/>
      <c r="Y593" s="33"/>
      <c r="Z593" s="33"/>
    </row>
    <row r="594" spans="1:26" s="24" customFormat="1" x14ac:dyDescent="0.2">
      <c r="A594" s="23"/>
      <c r="B594" s="23"/>
      <c r="F594" s="23"/>
      <c r="H594" s="32"/>
      <c r="I594" s="32"/>
      <c r="J594" s="28" t="str">
        <f t="shared" si="9"/>
        <v xml:space="preserve"> </v>
      </c>
      <c r="K594" s="29"/>
      <c r="L594" s="29"/>
      <c r="M594" s="37" t="str">
        <f>IF($L594&gt;0,IF($F594="F",1.11*$L594+VLOOKUP($G594,Ages!$A$3:$AJ$10,32,0),1.35*$L594+VLOOKUP($G594,Ages!$A$12:$AJ$19,32,0)),"")</f>
        <v/>
      </c>
      <c r="N594" s="27"/>
      <c r="O594" s="27"/>
      <c r="P594" s="28" t="str">
        <f>IF(AND(N594&gt;0,O594&gt;0),IF($F594="F",IF(SUM($N594+$O594)&lt;=35,1.33*($N594+$O594)-0.013*POWER(($N594+$O594),2)-2.5,0.546*($N594+$O594)+9.7),1.21*($N594+$O594)-0.008*POWER(($N594+$O594),2)-VLOOKUP($G594,Ages!$A$12:$AJ$19,31,0)),"")</f>
        <v/>
      </c>
      <c r="Q594" s="23"/>
      <c r="R594" s="33"/>
      <c r="S594" s="33"/>
      <c r="T594" s="33"/>
      <c r="U594" s="33"/>
      <c r="V594" s="33"/>
      <c r="W594" s="23"/>
      <c r="X594" s="33"/>
      <c r="Y594" s="33"/>
      <c r="Z594" s="33"/>
    </row>
    <row r="595" spans="1:26" s="24" customFormat="1" x14ac:dyDescent="0.2">
      <c r="A595" s="23"/>
      <c r="B595" s="23"/>
      <c r="F595" s="23"/>
      <c r="H595" s="32"/>
      <c r="I595" s="32"/>
      <c r="J595" s="28" t="str">
        <f t="shared" si="9"/>
        <v xml:space="preserve"> </v>
      </c>
      <c r="K595" s="29"/>
      <c r="L595" s="29"/>
      <c r="M595" s="37" t="str">
        <f>IF($L595&gt;0,IF($F595="F",1.11*$L595+VLOOKUP($G595,Ages!$A$3:$AJ$10,32,0),1.35*$L595+VLOOKUP($G595,Ages!$A$12:$AJ$19,32,0)),"")</f>
        <v/>
      </c>
      <c r="N595" s="27"/>
      <c r="O595" s="27"/>
      <c r="P595" s="28" t="str">
        <f>IF(AND(N595&gt;0,O595&gt;0),IF($F595="F",IF(SUM($N595+$O595)&lt;=35,1.33*($N595+$O595)-0.013*POWER(($N595+$O595),2)-2.5,0.546*($N595+$O595)+9.7),1.21*($N595+$O595)-0.008*POWER(($N595+$O595),2)-VLOOKUP($G595,Ages!$A$12:$AJ$19,31,0)),"")</f>
        <v/>
      </c>
      <c r="Q595" s="23"/>
      <c r="R595" s="33"/>
      <c r="S595" s="33"/>
      <c r="T595" s="33"/>
      <c r="U595" s="33"/>
      <c r="V595" s="33"/>
      <c r="W595" s="23"/>
      <c r="X595" s="33"/>
      <c r="Y595" s="33"/>
      <c r="Z595" s="33"/>
    </row>
    <row r="596" spans="1:26" s="24" customFormat="1" x14ac:dyDescent="0.2">
      <c r="A596" s="23"/>
      <c r="B596" s="23"/>
      <c r="F596" s="23"/>
      <c r="H596" s="32"/>
      <c r="I596" s="32"/>
      <c r="J596" s="28" t="str">
        <f t="shared" si="9"/>
        <v xml:space="preserve"> </v>
      </c>
      <c r="K596" s="29"/>
      <c r="L596" s="29"/>
      <c r="M596" s="37" t="str">
        <f>IF($L596&gt;0,IF($F596="F",1.11*$L596+VLOOKUP($G596,Ages!$A$3:$AJ$10,32,0),1.35*$L596+VLOOKUP($G596,Ages!$A$12:$AJ$19,32,0)),"")</f>
        <v/>
      </c>
      <c r="N596" s="27"/>
      <c r="O596" s="27"/>
      <c r="P596" s="28" t="str">
        <f>IF(AND(N596&gt;0,O596&gt;0),IF($F596="F",IF(SUM($N596+$O596)&lt;=35,1.33*($N596+$O596)-0.013*POWER(($N596+$O596),2)-2.5,0.546*($N596+$O596)+9.7),1.21*($N596+$O596)-0.008*POWER(($N596+$O596),2)-VLOOKUP($G596,Ages!$A$12:$AJ$19,31,0)),"")</f>
        <v/>
      </c>
      <c r="Q596" s="23"/>
      <c r="R596" s="33"/>
      <c r="S596" s="33"/>
      <c r="T596" s="33"/>
      <c r="U596" s="33"/>
      <c r="V596" s="33"/>
      <c r="W596" s="23"/>
      <c r="X596" s="33"/>
      <c r="Y596" s="33"/>
      <c r="Z596" s="33"/>
    </row>
    <row r="597" spans="1:26" s="24" customFormat="1" x14ac:dyDescent="0.2">
      <c r="A597" s="23"/>
      <c r="B597" s="23"/>
      <c r="F597" s="23"/>
      <c r="H597" s="32"/>
      <c r="I597" s="32"/>
      <c r="J597" s="28" t="str">
        <f t="shared" si="9"/>
        <v xml:space="preserve"> </v>
      </c>
      <c r="K597" s="29"/>
      <c r="L597" s="29"/>
      <c r="M597" s="37" t="str">
        <f>IF($L597&gt;0,IF($F597="F",1.11*$L597+VLOOKUP($G597,Ages!$A$3:$AJ$10,32,0),1.35*$L597+VLOOKUP($G597,Ages!$A$12:$AJ$19,32,0)),"")</f>
        <v/>
      </c>
      <c r="N597" s="27"/>
      <c r="O597" s="27"/>
      <c r="P597" s="28" t="str">
        <f>IF(AND(N597&gt;0,O597&gt;0),IF($F597="F",IF(SUM($N597+$O597)&lt;=35,1.33*($N597+$O597)-0.013*POWER(($N597+$O597),2)-2.5,0.546*($N597+$O597)+9.7),1.21*($N597+$O597)-0.008*POWER(($N597+$O597),2)-VLOOKUP($G597,Ages!$A$12:$AJ$19,31,0)),"")</f>
        <v/>
      </c>
      <c r="Q597" s="23"/>
      <c r="R597" s="33"/>
      <c r="S597" s="33"/>
      <c r="T597" s="33"/>
      <c r="U597" s="33"/>
      <c r="V597" s="33"/>
      <c r="W597" s="23"/>
      <c r="X597" s="33"/>
      <c r="Y597" s="33"/>
      <c r="Z597" s="33"/>
    </row>
    <row r="598" spans="1:26" s="24" customFormat="1" x14ac:dyDescent="0.2">
      <c r="A598" s="23"/>
      <c r="B598" s="23"/>
      <c r="F598" s="23"/>
      <c r="H598" s="32"/>
      <c r="I598" s="32"/>
      <c r="J598" s="28" t="str">
        <f t="shared" si="9"/>
        <v xml:space="preserve"> </v>
      </c>
      <c r="K598" s="29"/>
      <c r="L598" s="29"/>
      <c r="M598" s="37" t="str">
        <f>IF($L598&gt;0,IF($F598="F",1.11*$L598+VLOOKUP($G598,Ages!$A$3:$AJ$10,32,0),1.35*$L598+VLOOKUP($G598,Ages!$A$12:$AJ$19,32,0)),"")</f>
        <v/>
      </c>
      <c r="N598" s="27"/>
      <c r="O598" s="27"/>
      <c r="P598" s="28" t="str">
        <f>IF(AND(N598&gt;0,O598&gt;0),IF($F598="F",IF(SUM($N598+$O598)&lt;=35,1.33*($N598+$O598)-0.013*POWER(($N598+$O598),2)-2.5,0.546*($N598+$O598)+9.7),1.21*($N598+$O598)-0.008*POWER(($N598+$O598),2)-VLOOKUP($G598,Ages!$A$12:$AJ$19,31,0)),"")</f>
        <v/>
      </c>
      <c r="Q598" s="23"/>
      <c r="R598" s="33"/>
      <c r="S598" s="33"/>
      <c r="T598" s="33"/>
      <c r="U598" s="33"/>
      <c r="V598" s="33"/>
      <c r="W598" s="23"/>
      <c r="X598" s="33"/>
      <c r="Y598" s="33"/>
      <c r="Z598" s="33"/>
    </row>
    <row r="599" spans="1:26" s="24" customFormat="1" x14ac:dyDescent="0.2">
      <c r="A599" s="23"/>
      <c r="B599" s="23"/>
      <c r="F599" s="23"/>
      <c r="H599" s="32"/>
      <c r="I599" s="32"/>
      <c r="J599" s="28" t="str">
        <f t="shared" si="9"/>
        <v xml:space="preserve"> </v>
      </c>
      <c r="K599" s="29"/>
      <c r="L599" s="29"/>
      <c r="M599" s="37" t="str">
        <f>IF($L599&gt;0,IF($F599="F",1.11*$L599+VLOOKUP($G599,Ages!$A$3:$AJ$10,32,0),1.35*$L599+VLOOKUP($G599,Ages!$A$12:$AJ$19,32,0)),"")</f>
        <v/>
      </c>
      <c r="N599" s="27"/>
      <c r="O599" s="27"/>
      <c r="P599" s="28" t="str">
        <f>IF(AND(N599&gt;0,O599&gt;0),IF($F599="F",IF(SUM($N599+$O599)&lt;=35,1.33*($N599+$O599)-0.013*POWER(($N599+$O599),2)-2.5,0.546*($N599+$O599)+9.7),1.21*($N599+$O599)-0.008*POWER(($N599+$O599),2)-VLOOKUP($G599,Ages!$A$12:$AJ$19,31,0)),"")</f>
        <v/>
      </c>
      <c r="Q599" s="23"/>
      <c r="R599" s="33"/>
      <c r="S599" s="33"/>
      <c r="T599" s="33"/>
      <c r="U599" s="33"/>
      <c r="V599" s="33"/>
      <c r="W599" s="23"/>
      <c r="X599" s="33"/>
      <c r="Y599" s="33"/>
      <c r="Z599" s="33"/>
    </row>
    <row r="600" spans="1:26" s="24" customFormat="1" x14ac:dyDescent="0.2">
      <c r="A600" s="23"/>
      <c r="B600" s="23"/>
      <c r="F600" s="23"/>
      <c r="H600" s="32"/>
      <c r="I600" s="32"/>
      <c r="J600" s="28" t="str">
        <f t="shared" si="9"/>
        <v xml:space="preserve"> </v>
      </c>
      <c r="K600" s="29"/>
      <c r="L600" s="29"/>
      <c r="M600" s="37" t="str">
        <f>IF($L600&gt;0,IF($F600="F",1.11*$L600+VLOOKUP($G600,Ages!$A$3:$AJ$10,32,0),1.35*$L600+VLOOKUP($G600,Ages!$A$12:$AJ$19,32,0)),"")</f>
        <v/>
      </c>
      <c r="N600" s="27"/>
      <c r="O600" s="27"/>
      <c r="P600" s="28" t="str">
        <f>IF(AND(N600&gt;0,O600&gt;0),IF($F600="F",IF(SUM($N600+$O600)&lt;=35,1.33*($N600+$O600)-0.013*POWER(($N600+$O600),2)-2.5,0.546*($N600+$O600)+9.7),1.21*($N600+$O600)-0.008*POWER(($N600+$O600),2)-VLOOKUP($G600,Ages!$A$12:$AJ$19,31,0)),"")</f>
        <v/>
      </c>
      <c r="Q600" s="23"/>
      <c r="R600" s="33"/>
      <c r="S600" s="33"/>
      <c r="T600" s="33"/>
      <c r="U600" s="33"/>
      <c r="V600" s="33"/>
      <c r="W600" s="23"/>
      <c r="X600" s="33"/>
      <c r="Y600" s="33"/>
      <c r="Z600" s="33"/>
    </row>
    <row r="601" spans="1:26" s="24" customFormat="1" x14ac:dyDescent="0.2">
      <c r="A601" s="23"/>
      <c r="B601" s="23"/>
      <c r="F601" s="23"/>
      <c r="H601" s="32"/>
      <c r="I601" s="32"/>
      <c r="J601" s="28" t="str">
        <f t="shared" si="9"/>
        <v xml:space="preserve"> </v>
      </c>
      <c r="K601" s="29"/>
      <c r="L601" s="29"/>
      <c r="M601" s="37" t="str">
        <f>IF($L601&gt;0,IF($F601="F",1.11*$L601+VLOOKUP($G601,Ages!$A$3:$AJ$10,32,0),1.35*$L601+VLOOKUP($G601,Ages!$A$12:$AJ$19,32,0)),"")</f>
        <v/>
      </c>
      <c r="N601" s="27"/>
      <c r="O601" s="27"/>
      <c r="P601" s="28" t="str">
        <f>IF(AND(N601&gt;0,O601&gt;0),IF($F601="F",IF(SUM($N601+$O601)&lt;=35,1.33*($N601+$O601)-0.013*POWER(($N601+$O601),2)-2.5,0.546*($N601+$O601)+9.7),1.21*($N601+$O601)-0.008*POWER(($N601+$O601),2)-VLOOKUP($G601,Ages!$A$12:$AJ$19,31,0)),"")</f>
        <v/>
      </c>
      <c r="Q601" s="23"/>
      <c r="R601" s="33"/>
      <c r="S601" s="33"/>
      <c r="T601" s="33"/>
      <c r="U601" s="33"/>
      <c r="V601" s="33"/>
      <c r="W601" s="23"/>
      <c r="X601" s="33"/>
      <c r="Y601" s="33"/>
      <c r="Z601" s="33"/>
    </row>
    <row r="602" spans="1:26" s="24" customFormat="1" x14ac:dyDescent="0.2">
      <c r="A602" s="23"/>
      <c r="B602" s="23"/>
      <c r="F602" s="23"/>
      <c r="H602" s="32"/>
      <c r="I602" s="32"/>
      <c r="J602" s="28" t="str">
        <f t="shared" si="9"/>
        <v xml:space="preserve"> </v>
      </c>
      <c r="K602" s="29"/>
      <c r="L602" s="29"/>
      <c r="M602" s="37" t="str">
        <f>IF($L602&gt;0,IF($F602="F",1.11*$L602+VLOOKUP($G602,Ages!$A$3:$AJ$10,32,0),1.35*$L602+VLOOKUP($G602,Ages!$A$12:$AJ$19,32,0)),"")</f>
        <v/>
      </c>
      <c r="N602" s="27"/>
      <c r="O602" s="27"/>
      <c r="P602" s="28" t="str">
        <f>IF(AND(N602&gt;0,O602&gt;0),IF($F602="F",IF(SUM($N602+$O602)&lt;=35,1.33*($N602+$O602)-0.013*POWER(($N602+$O602),2)-2.5,0.546*($N602+$O602)+9.7),1.21*($N602+$O602)-0.008*POWER(($N602+$O602),2)-VLOOKUP($G602,Ages!$A$12:$AJ$19,31,0)),"")</f>
        <v/>
      </c>
      <c r="Q602" s="23"/>
      <c r="R602" s="33"/>
      <c r="S602" s="33"/>
      <c r="T602" s="33"/>
      <c r="U602" s="33"/>
      <c r="V602" s="33"/>
      <c r="W602" s="23"/>
      <c r="X602" s="33"/>
      <c r="Y602" s="33"/>
      <c r="Z602" s="33"/>
    </row>
    <row r="603" spans="1:26" s="24" customFormat="1" x14ac:dyDescent="0.2">
      <c r="A603" s="23"/>
      <c r="B603" s="23"/>
      <c r="F603" s="23"/>
      <c r="H603" s="32"/>
      <c r="I603" s="32"/>
      <c r="J603" s="28" t="str">
        <f t="shared" si="9"/>
        <v xml:space="preserve"> </v>
      </c>
      <c r="K603" s="29"/>
      <c r="L603" s="29"/>
      <c r="M603" s="37" t="str">
        <f>IF($L603&gt;0,IF($F603="F",1.11*$L603+VLOOKUP($G603,Ages!$A$3:$AJ$10,32,0),1.35*$L603+VLOOKUP($G603,Ages!$A$12:$AJ$19,32,0)),"")</f>
        <v/>
      </c>
      <c r="N603" s="27"/>
      <c r="O603" s="27"/>
      <c r="P603" s="28" t="str">
        <f>IF(AND(N603&gt;0,O603&gt;0),IF($F603="F",IF(SUM($N603+$O603)&lt;=35,1.33*($N603+$O603)-0.013*POWER(($N603+$O603),2)-2.5,0.546*($N603+$O603)+9.7),1.21*($N603+$O603)-0.008*POWER(($N603+$O603),2)-VLOOKUP($G603,Ages!$A$12:$AJ$19,31,0)),"")</f>
        <v/>
      </c>
      <c r="Q603" s="23"/>
      <c r="R603" s="33"/>
      <c r="S603" s="33"/>
      <c r="T603" s="33"/>
      <c r="U603" s="33"/>
      <c r="V603" s="33"/>
      <c r="W603" s="23"/>
      <c r="X603" s="33"/>
      <c r="Y603" s="33"/>
      <c r="Z603" s="33"/>
    </row>
    <row r="604" spans="1:26" s="24" customFormat="1" x14ac:dyDescent="0.2">
      <c r="A604" s="23"/>
      <c r="B604" s="23"/>
      <c r="F604" s="23"/>
      <c r="H604" s="32"/>
      <c r="I604" s="32"/>
      <c r="J604" s="28" t="str">
        <f t="shared" si="9"/>
        <v xml:space="preserve"> </v>
      </c>
      <c r="K604" s="29"/>
      <c r="L604" s="29"/>
      <c r="M604" s="37" t="str">
        <f>IF($L604&gt;0,IF($F604="F",1.11*$L604+VLOOKUP($G604,Ages!$A$3:$AJ$10,32,0),1.35*$L604+VLOOKUP($G604,Ages!$A$12:$AJ$19,32,0)),"")</f>
        <v/>
      </c>
      <c r="N604" s="27"/>
      <c r="O604" s="27"/>
      <c r="P604" s="28" t="str">
        <f>IF(AND(N604&gt;0,O604&gt;0),IF($F604="F",IF(SUM($N604+$O604)&lt;=35,1.33*($N604+$O604)-0.013*POWER(($N604+$O604),2)-2.5,0.546*($N604+$O604)+9.7),1.21*($N604+$O604)-0.008*POWER(($N604+$O604),2)-VLOOKUP($G604,Ages!$A$12:$AJ$19,31,0)),"")</f>
        <v/>
      </c>
      <c r="Q604" s="23"/>
      <c r="R604" s="33"/>
      <c r="S604" s="33"/>
      <c r="T604" s="33"/>
      <c r="U604" s="33"/>
      <c r="V604" s="33"/>
      <c r="W604" s="23"/>
      <c r="X604" s="33"/>
      <c r="Y604" s="33"/>
      <c r="Z604" s="33"/>
    </row>
    <row r="605" spans="1:26" s="24" customFormat="1" x14ac:dyDescent="0.2">
      <c r="A605" s="23"/>
      <c r="B605" s="23"/>
      <c r="F605" s="23"/>
      <c r="H605" s="32"/>
      <c r="I605" s="32"/>
      <c r="J605" s="28" t="str">
        <f t="shared" si="9"/>
        <v xml:space="preserve"> </v>
      </c>
      <c r="K605" s="29"/>
      <c r="L605" s="29"/>
      <c r="M605" s="37" t="str">
        <f>IF($L605&gt;0,IF($F605="F",1.11*$L605+VLOOKUP($G605,Ages!$A$3:$AJ$10,32,0),1.35*$L605+VLOOKUP($G605,Ages!$A$12:$AJ$19,32,0)),"")</f>
        <v/>
      </c>
      <c r="N605" s="27"/>
      <c r="O605" s="27"/>
      <c r="P605" s="28" t="str">
        <f>IF(AND(N605&gt;0,O605&gt;0),IF($F605="F",IF(SUM($N605+$O605)&lt;=35,1.33*($N605+$O605)-0.013*POWER(($N605+$O605),2)-2.5,0.546*($N605+$O605)+9.7),1.21*($N605+$O605)-0.008*POWER(($N605+$O605),2)-VLOOKUP($G605,Ages!$A$12:$AJ$19,31,0)),"")</f>
        <v/>
      </c>
      <c r="Q605" s="23"/>
      <c r="R605" s="33"/>
      <c r="S605" s="33"/>
      <c r="T605" s="33"/>
      <c r="U605" s="33"/>
      <c r="V605" s="33"/>
      <c r="W605" s="23"/>
      <c r="X605" s="33"/>
      <c r="Y605" s="33"/>
      <c r="Z605" s="33"/>
    </row>
    <row r="606" spans="1:26" s="24" customFormat="1" x14ac:dyDescent="0.2">
      <c r="A606" s="23"/>
      <c r="B606" s="23"/>
      <c r="F606" s="23"/>
      <c r="H606" s="32"/>
      <c r="I606" s="32"/>
      <c r="J606" s="28" t="str">
        <f t="shared" si="9"/>
        <v xml:space="preserve"> </v>
      </c>
      <c r="K606" s="29"/>
      <c r="L606" s="29"/>
      <c r="M606" s="37" t="str">
        <f>IF($L606&gt;0,IF($F606="F",1.11*$L606+VLOOKUP($G606,Ages!$A$3:$AJ$10,32,0),1.35*$L606+VLOOKUP($G606,Ages!$A$12:$AJ$19,32,0)),"")</f>
        <v/>
      </c>
      <c r="N606" s="27"/>
      <c r="O606" s="27"/>
      <c r="P606" s="28" t="str">
        <f>IF(AND(N606&gt;0,O606&gt;0),IF($F606="F",IF(SUM($N606+$O606)&lt;=35,1.33*($N606+$O606)-0.013*POWER(($N606+$O606),2)-2.5,0.546*($N606+$O606)+9.7),1.21*($N606+$O606)-0.008*POWER(($N606+$O606),2)-VLOOKUP($G606,Ages!$A$12:$AJ$19,31,0)),"")</f>
        <v/>
      </c>
      <c r="Q606" s="23"/>
      <c r="R606" s="33"/>
      <c r="S606" s="33"/>
      <c r="T606" s="33"/>
      <c r="U606" s="33"/>
      <c r="V606" s="33"/>
      <c r="W606" s="23"/>
      <c r="X606" s="33"/>
      <c r="Y606" s="33"/>
      <c r="Z606" s="33"/>
    </row>
    <row r="607" spans="1:26" s="24" customFormat="1" x14ac:dyDescent="0.2">
      <c r="A607" s="23"/>
      <c r="B607" s="23"/>
      <c r="F607" s="23"/>
      <c r="H607" s="32"/>
      <c r="I607" s="32"/>
      <c r="J607" s="28" t="str">
        <f t="shared" si="9"/>
        <v xml:space="preserve"> </v>
      </c>
      <c r="K607" s="29"/>
      <c r="L607" s="29"/>
      <c r="M607" s="37" t="str">
        <f>IF($L607&gt;0,IF($F607="F",1.11*$L607+VLOOKUP($G607,Ages!$A$3:$AJ$10,32,0),1.35*$L607+VLOOKUP($G607,Ages!$A$12:$AJ$19,32,0)),"")</f>
        <v/>
      </c>
      <c r="N607" s="27"/>
      <c r="O607" s="27"/>
      <c r="P607" s="28" t="str">
        <f>IF(AND(N607&gt;0,O607&gt;0),IF($F607="F",IF(SUM($N607+$O607)&lt;=35,1.33*($N607+$O607)-0.013*POWER(($N607+$O607),2)-2.5,0.546*($N607+$O607)+9.7),1.21*($N607+$O607)-0.008*POWER(($N607+$O607),2)-VLOOKUP($G607,Ages!$A$12:$AJ$19,31,0)),"")</f>
        <v/>
      </c>
      <c r="Q607" s="23"/>
      <c r="R607" s="33"/>
      <c r="S607" s="33"/>
      <c r="T607" s="33"/>
      <c r="U607" s="33"/>
      <c r="V607" s="33"/>
      <c r="W607" s="23"/>
      <c r="X607" s="33"/>
      <c r="Y607" s="33"/>
      <c r="Z607" s="33"/>
    </row>
    <row r="608" spans="1:26" s="24" customFormat="1" x14ac:dyDescent="0.2">
      <c r="A608" s="23"/>
      <c r="B608" s="23"/>
      <c r="F608" s="23"/>
      <c r="H608" s="32"/>
      <c r="I608" s="32"/>
      <c r="J608" s="28" t="str">
        <f t="shared" si="9"/>
        <v xml:space="preserve"> </v>
      </c>
      <c r="K608" s="29"/>
      <c r="L608" s="29"/>
      <c r="M608" s="37" t="str">
        <f>IF($L608&gt;0,IF($F608="F",1.11*$L608+VLOOKUP($G608,Ages!$A$3:$AJ$10,32,0),1.35*$L608+VLOOKUP($G608,Ages!$A$12:$AJ$19,32,0)),"")</f>
        <v/>
      </c>
      <c r="N608" s="27"/>
      <c r="O608" s="27"/>
      <c r="P608" s="28" t="str">
        <f>IF(AND(N608&gt;0,O608&gt;0),IF($F608="F",IF(SUM($N608+$O608)&lt;=35,1.33*($N608+$O608)-0.013*POWER(($N608+$O608),2)-2.5,0.546*($N608+$O608)+9.7),1.21*($N608+$O608)-0.008*POWER(($N608+$O608),2)-VLOOKUP($G608,Ages!$A$12:$AJ$19,31,0)),"")</f>
        <v/>
      </c>
      <c r="Q608" s="23"/>
      <c r="R608" s="33"/>
      <c r="S608" s="33"/>
      <c r="T608" s="33"/>
      <c r="U608" s="33"/>
      <c r="V608" s="33"/>
      <c r="W608" s="23"/>
      <c r="X608" s="33"/>
      <c r="Y608" s="33"/>
      <c r="Z608" s="33"/>
    </row>
    <row r="609" spans="1:26" s="24" customFormat="1" x14ac:dyDescent="0.2">
      <c r="A609" s="23"/>
      <c r="B609" s="23"/>
      <c r="F609" s="23"/>
      <c r="H609" s="32"/>
      <c r="I609" s="32"/>
      <c r="J609" s="28" t="str">
        <f t="shared" si="9"/>
        <v xml:space="preserve"> </v>
      </c>
      <c r="K609" s="29"/>
      <c r="L609" s="29"/>
      <c r="M609" s="37" t="str">
        <f>IF($L609&gt;0,IF($F609="F",1.11*$L609+VLOOKUP($G609,Ages!$A$3:$AJ$10,32,0),1.35*$L609+VLOOKUP($G609,Ages!$A$12:$AJ$19,32,0)),"")</f>
        <v/>
      </c>
      <c r="N609" s="27"/>
      <c r="O609" s="27"/>
      <c r="P609" s="28" t="str">
        <f>IF(AND(N609&gt;0,O609&gt;0),IF($F609="F",IF(SUM($N609+$O609)&lt;=35,1.33*($N609+$O609)-0.013*POWER(($N609+$O609),2)-2.5,0.546*($N609+$O609)+9.7),1.21*($N609+$O609)-0.008*POWER(($N609+$O609),2)-VLOOKUP($G609,Ages!$A$12:$AJ$19,31,0)),"")</f>
        <v/>
      </c>
      <c r="Q609" s="23"/>
      <c r="R609" s="33"/>
      <c r="S609" s="33"/>
      <c r="T609" s="33"/>
      <c r="U609" s="33"/>
      <c r="V609" s="33"/>
      <c r="W609" s="23"/>
      <c r="X609" s="33"/>
      <c r="Y609" s="33"/>
      <c r="Z609" s="33"/>
    </row>
    <row r="610" spans="1:26" s="24" customFormat="1" x14ac:dyDescent="0.2">
      <c r="A610" s="23"/>
      <c r="B610" s="23"/>
      <c r="F610" s="23"/>
      <c r="H610" s="32"/>
      <c r="I610" s="32"/>
      <c r="J610" s="28" t="str">
        <f t="shared" si="9"/>
        <v xml:space="preserve"> </v>
      </c>
      <c r="K610" s="29"/>
      <c r="L610" s="29"/>
      <c r="M610" s="37" t="str">
        <f>IF($L610&gt;0,IF($F610="F",1.11*$L610+VLOOKUP($G610,Ages!$A$3:$AJ$10,32,0),1.35*$L610+VLOOKUP($G610,Ages!$A$12:$AJ$19,32,0)),"")</f>
        <v/>
      </c>
      <c r="N610" s="27"/>
      <c r="O610" s="27"/>
      <c r="P610" s="28" t="str">
        <f>IF(AND(N610&gt;0,O610&gt;0),IF($F610="F",IF(SUM($N610+$O610)&lt;=35,1.33*($N610+$O610)-0.013*POWER(($N610+$O610),2)-2.5,0.546*($N610+$O610)+9.7),1.21*($N610+$O610)-0.008*POWER(($N610+$O610),2)-VLOOKUP($G610,Ages!$A$12:$AJ$19,31,0)),"")</f>
        <v/>
      </c>
      <c r="Q610" s="23"/>
      <c r="R610" s="33"/>
      <c r="S610" s="33"/>
      <c r="T610" s="33"/>
      <c r="U610" s="33"/>
      <c r="V610" s="33"/>
      <c r="W610" s="23"/>
      <c r="X610" s="33"/>
      <c r="Y610" s="33"/>
      <c r="Z610" s="33"/>
    </row>
    <row r="611" spans="1:26" s="24" customFormat="1" x14ac:dyDescent="0.2">
      <c r="A611" s="23"/>
      <c r="B611" s="23"/>
      <c r="F611" s="23"/>
      <c r="H611" s="32"/>
      <c r="I611" s="32"/>
      <c r="J611" s="28" t="str">
        <f t="shared" si="9"/>
        <v xml:space="preserve"> </v>
      </c>
      <c r="K611" s="29"/>
      <c r="L611" s="29"/>
      <c r="M611" s="37" t="str">
        <f>IF($L611&gt;0,IF($F611="F",1.11*$L611+VLOOKUP($G611,Ages!$A$3:$AJ$10,32,0),1.35*$L611+VLOOKUP($G611,Ages!$A$12:$AJ$19,32,0)),"")</f>
        <v/>
      </c>
      <c r="N611" s="27"/>
      <c r="O611" s="27"/>
      <c r="P611" s="28" t="str">
        <f>IF(AND(N611&gt;0,O611&gt;0),IF($F611="F",IF(SUM($N611+$O611)&lt;=35,1.33*($N611+$O611)-0.013*POWER(($N611+$O611),2)-2.5,0.546*($N611+$O611)+9.7),1.21*($N611+$O611)-0.008*POWER(($N611+$O611),2)-VLOOKUP($G611,Ages!$A$12:$AJ$19,31,0)),"")</f>
        <v/>
      </c>
      <c r="Q611" s="23"/>
      <c r="R611" s="33"/>
      <c r="S611" s="33"/>
      <c r="T611" s="33"/>
      <c r="U611" s="33"/>
      <c r="V611" s="33"/>
      <c r="W611" s="23"/>
      <c r="X611" s="33"/>
      <c r="Y611" s="33"/>
      <c r="Z611" s="33"/>
    </row>
    <row r="612" spans="1:26" s="24" customFormat="1" x14ac:dyDescent="0.2">
      <c r="A612" s="23"/>
      <c r="B612" s="23"/>
      <c r="F612" s="23"/>
      <c r="H612" s="32"/>
      <c r="I612" s="32"/>
      <c r="J612" s="28" t="str">
        <f t="shared" si="9"/>
        <v xml:space="preserve"> </v>
      </c>
      <c r="K612" s="29"/>
      <c r="L612" s="29"/>
      <c r="M612" s="37" t="str">
        <f>IF($L612&gt;0,IF($F612="F",1.11*$L612+VLOOKUP($G612,Ages!$A$3:$AJ$10,32,0),1.35*$L612+VLOOKUP($G612,Ages!$A$12:$AJ$19,32,0)),"")</f>
        <v/>
      </c>
      <c r="N612" s="27"/>
      <c r="O612" s="27"/>
      <c r="P612" s="28" t="str">
        <f>IF(AND(N612&gt;0,O612&gt;0),IF($F612="F",IF(SUM($N612+$O612)&lt;=35,1.33*($N612+$O612)-0.013*POWER(($N612+$O612),2)-2.5,0.546*($N612+$O612)+9.7),1.21*($N612+$O612)-0.008*POWER(($N612+$O612),2)-VLOOKUP($G612,Ages!$A$12:$AJ$19,31,0)),"")</f>
        <v/>
      </c>
      <c r="Q612" s="23"/>
      <c r="R612" s="33"/>
      <c r="S612" s="33"/>
      <c r="T612" s="33"/>
      <c r="U612" s="33"/>
      <c r="V612" s="33"/>
      <c r="W612" s="23"/>
      <c r="X612" s="33"/>
      <c r="Y612" s="33"/>
      <c r="Z612" s="33"/>
    </row>
    <row r="613" spans="1:26" s="24" customFormat="1" x14ac:dyDescent="0.2">
      <c r="A613" s="23"/>
      <c r="B613" s="23"/>
      <c r="F613" s="23"/>
      <c r="H613" s="32"/>
      <c r="I613" s="32"/>
      <c r="J613" s="28" t="str">
        <f t="shared" si="9"/>
        <v xml:space="preserve"> </v>
      </c>
      <c r="K613" s="29"/>
      <c r="L613" s="29"/>
      <c r="M613" s="37" t="str">
        <f>IF($L613&gt;0,IF($F613="F",1.11*$L613+VLOOKUP($G613,Ages!$A$3:$AJ$10,32,0),1.35*$L613+VLOOKUP($G613,Ages!$A$12:$AJ$19,32,0)),"")</f>
        <v/>
      </c>
      <c r="N613" s="27"/>
      <c r="O613" s="27"/>
      <c r="P613" s="28" t="str">
        <f>IF(AND(N613&gt;0,O613&gt;0),IF($F613="F",IF(SUM($N613+$O613)&lt;=35,1.33*($N613+$O613)-0.013*POWER(($N613+$O613),2)-2.5,0.546*($N613+$O613)+9.7),1.21*($N613+$O613)-0.008*POWER(($N613+$O613),2)-VLOOKUP($G613,Ages!$A$12:$AJ$19,31,0)),"")</f>
        <v/>
      </c>
      <c r="Q613" s="23"/>
      <c r="R613" s="33"/>
      <c r="S613" s="33"/>
      <c r="T613" s="33"/>
      <c r="U613" s="33"/>
      <c r="V613" s="33"/>
      <c r="W613" s="23"/>
      <c r="X613" s="33"/>
      <c r="Y613" s="33"/>
      <c r="Z613" s="33"/>
    </row>
    <row r="614" spans="1:26" s="24" customFormat="1" x14ac:dyDescent="0.2">
      <c r="A614" s="23"/>
      <c r="B614" s="23"/>
      <c r="F614" s="23"/>
      <c r="H614" s="32"/>
      <c r="I614" s="32"/>
      <c r="J614" s="28" t="str">
        <f t="shared" si="9"/>
        <v xml:space="preserve"> </v>
      </c>
      <c r="K614" s="29"/>
      <c r="L614" s="29"/>
      <c r="M614" s="37" t="str">
        <f>IF($L614&gt;0,IF($F614="F",1.11*$L614+VLOOKUP($G614,Ages!$A$3:$AJ$10,32,0),1.35*$L614+VLOOKUP($G614,Ages!$A$12:$AJ$19,32,0)),"")</f>
        <v/>
      </c>
      <c r="N614" s="27"/>
      <c r="O614" s="27"/>
      <c r="P614" s="28" t="str">
        <f>IF(AND(N614&gt;0,O614&gt;0),IF($F614="F",IF(SUM($N614+$O614)&lt;=35,1.33*($N614+$O614)-0.013*POWER(($N614+$O614),2)-2.5,0.546*($N614+$O614)+9.7),1.21*($N614+$O614)-0.008*POWER(($N614+$O614),2)-VLOOKUP($G614,Ages!$A$12:$AJ$19,31,0)),"")</f>
        <v/>
      </c>
      <c r="Q614" s="23"/>
      <c r="R614" s="33"/>
      <c r="S614" s="33"/>
      <c r="T614" s="33"/>
      <c r="U614" s="33"/>
      <c r="V614" s="33"/>
      <c r="W614" s="23"/>
      <c r="X614" s="33"/>
      <c r="Y614" s="33"/>
      <c r="Z614" s="33"/>
    </row>
    <row r="615" spans="1:26" s="24" customFormat="1" x14ac:dyDescent="0.2">
      <c r="A615" s="23"/>
      <c r="B615" s="23"/>
      <c r="F615" s="23"/>
      <c r="H615" s="32"/>
      <c r="I615" s="32"/>
      <c r="J615" s="28" t="str">
        <f t="shared" si="9"/>
        <v xml:space="preserve"> </v>
      </c>
      <c r="K615" s="29"/>
      <c r="L615" s="29"/>
      <c r="M615" s="37" t="str">
        <f>IF($L615&gt;0,IF($F615="F",1.11*$L615+VLOOKUP($G615,Ages!$A$3:$AJ$10,32,0),1.35*$L615+VLOOKUP($G615,Ages!$A$12:$AJ$19,32,0)),"")</f>
        <v/>
      </c>
      <c r="N615" s="27"/>
      <c r="O615" s="27"/>
      <c r="P615" s="28" t="str">
        <f>IF(AND(N615&gt;0,O615&gt;0),IF($F615="F",IF(SUM($N615+$O615)&lt;=35,1.33*($N615+$O615)-0.013*POWER(($N615+$O615),2)-2.5,0.546*($N615+$O615)+9.7),1.21*($N615+$O615)-0.008*POWER(($N615+$O615),2)-VLOOKUP($G615,Ages!$A$12:$AJ$19,31,0)),"")</f>
        <v/>
      </c>
      <c r="Q615" s="23"/>
      <c r="R615" s="33"/>
      <c r="S615" s="33"/>
      <c r="T615" s="33"/>
      <c r="U615" s="33"/>
      <c r="V615" s="33"/>
      <c r="W615" s="23"/>
      <c r="X615" s="33"/>
      <c r="Y615" s="33"/>
      <c r="Z615" s="33"/>
    </row>
    <row r="616" spans="1:26" s="24" customFormat="1" x14ac:dyDescent="0.2">
      <c r="A616" s="23"/>
      <c r="B616" s="23"/>
      <c r="F616" s="23"/>
      <c r="H616" s="32"/>
      <c r="I616" s="32"/>
      <c r="J616" s="28" t="str">
        <f t="shared" si="9"/>
        <v xml:space="preserve"> </v>
      </c>
      <c r="K616" s="29"/>
      <c r="L616" s="29"/>
      <c r="M616" s="37" t="str">
        <f>IF($L616&gt;0,IF($F616="F",1.11*$L616+VLOOKUP($G616,Ages!$A$3:$AJ$10,32,0),1.35*$L616+VLOOKUP($G616,Ages!$A$12:$AJ$19,32,0)),"")</f>
        <v/>
      </c>
      <c r="N616" s="27"/>
      <c r="O616" s="27"/>
      <c r="P616" s="28" t="str">
        <f>IF(AND(N616&gt;0,O616&gt;0),IF($F616="F",IF(SUM($N616+$O616)&lt;=35,1.33*($N616+$O616)-0.013*POWER(($N616+$O616),2)-2.5,0.546*($N616+$O616)+9.7),1.21*($N616+$O616)-0.008*POWER(($N616+$O616),2)-VLOOKUP($G616,Ages!$A$12:$AJ$19,31,0)),"")</f>
        <v/>
      </c>
      <c r="Q616" s="23"/>
      <c r="R616" s="33"/>
      <c r="S616" s="33"/>
      <c r="T616" s="33"/>
      <c r="U616" s="33"/>
      <c r="V616" s="33"/>
      <c r="W616" s="23"/>
      <c r="X616" s="33"/>
      <c r="Y616" s="33"/>
      <c r="Z616" s="33"/>
    </row>
    <row r="617" spans="1:26" s="24" customFormat="1" x14ac:dyDescent="0.2">
      <c r="A617" s="23"/>
      <c r="B617" s="23"/>
      <c r="F617" s="23"/>
      <c r="H617" s="32"/>
      <c r="I617" s="32"/>
      <c r="J617" s="28" t="str">
        <f t="shared" si="9"/>
        <v xml:space="preserve"> </v>
      </c>
      <c r="K617" s="29"/>
      <c r="L617" s="29"/>
      <c r="M617" s="37" t="str">
        <f>IF($L617&gt;0,IF($F617="F",1.11*$L617+VLOOKUP($G617,Ages!$A$3:$AJ$10,32,0),1.35*$L617+VLOOKUP($G617,Ages!$A$12:$AJ$19,32,0)),"")</f>
        <v/>
      </c>
      <c r="N617" s="27"/>
      <c r="O617" s="27"/>
      <c r="P617" s="28" t="str">
        <f>IF(AND(N617&gt;0,O617&gt;0),IF($F617="F",IF(SUM($N617+$O617)&lt;=35,1.33*($N617+$O617)-0.013*POWER(($N617+$O617),2)-2.5,0.546*($N617+$O617)+9.7),1.21*($N617+$O617)-0.008*POWER(($N617+$O617),2)-VLOOKUP($G617,Ages!$A$12:$AJ$19,31,0)),"")</f>
        <v/>
      </c>
      <c r="Q617" s="23"/>
      <c r="R617" s="33"/>
      <c r="S617" s="33"/>
      <c r="T617" s="33"/>
      <c r="U617" s="33"/>
      <c r="V617" s="33"/>
      <c r="W617" s="23"/>
      <c r="X617" s="33"/>
      <c r="Y617" s="33"/>
      <c r="Z617" s="33"/>
    </row>
    <row r="618" spans="1:26" s="24" customFormat="1" x14ac:dyDescent="0.2">
      <c r="A618" s="23"/>
      <c r="B618" s="23"/>
      <c r="F618" s="23"/>
      <c r="H618" s="32"/>
      <c r="I618" s="32"/>
      <c r="J618" s="28" t="str">
        <f t="shared" si="9"/>
        <v xml:space="preserve"> </v>
      </c>
      <c r="K618" s="29"/>
      <c r="L618" s="29"/>
      <c r="M618" s="37" t="str">
        <f>IF($L618&gt;0,IF($F618="F",1.11*$L618+VLOOKUP($G618,Ages!$A$3:$AJ$10,32,0),1.35*$L618+VLOOKUP($G618,Ages!$A$12:$AJ$19,32,0)),"")</f>
        <v/>
      </c>
      <c r="N618" s="27"/>
      <c r="O618" s="27"/>
      <c r="P618" s="28" t="str">
        <f>IF(AND(N618&gt;0,O618&gt;0),IF($F618="F",IF(SUM($N618+$O618)&lt;=35,1.33*($N618+$O618)-0.013*POWER(($N618+$O618),2)-2.5,0.546*($N618+$O618)+9.7),1.21*($N618+$O618)-0.008*POWER(($N618+$O618),2)-VLOOKUP($G618,Ages!$A$12:$AJ$19,31,0)),"")</f>
        <v/>
      </c>
      <c r="Q618" s="23"/>
      <c r="R618" s="33"/>
      <c r="S618" s="33"/>
      <c r="T618" s="33"/>
      <c r="U618" s="33"/>
      <c r="V618" s="33"/>
      <c r="W618" s="23"/>
      <c r="X618" s="33"/>
      <c r="Y618" s="33"/>
      <c r="Z618" s="33"/>
    </row>
    <row r="619" spans="1:26" s="24" customFormat="1" x14ac:dyDescent="0.2">
      <c r="A619" s="23"/>
      <c r="B619" s="23"/>
      <c r="F619" s="23"/>
      <c r="H619" s="32"/>
      <c r="I619" s="32"/>
      <c r="J619" s="28" t="str">
        <f t="shared" si="9"/>
        <v xml:space="preserve"> </v>
      </c>
      <c r="K619" s="29"/>
      <c r="L619" s="29"/>
      <c r="M619" s="37" t="str">
        <f>IF($L619&gt;0,IF($F619="F",1.11*$L619+VLOOKUP($G619,Ages!$A$3:$AJ$10,32,0),1.35*$L619+VLOOKUP($G619,Ages!$A$12:$AJ$19,32,0)),"")</f>
        <v/>
      </c>
      <c r="N619" s="27"/>
      <c r="O619" s="27"/>
      <c r="P619" s="28" t="str">
        <f>IF(AND(N619&gt;0,O619&gt;0),IF($F619="F",IF(SUM($N619+$O619)&lt;=35,1.33*($N619+$O619)-0.013*POWER(($N619+$O619),2)-2.5,0.546*($N619+$O619)+9.7),1.21*($N619+$O619)-0.008*POWER(($N619+$O619),2)-VLOOKUP($G619,Ages!$A$12:$AJ$19,31,0)),"")</f>
        <v/>
      </c>
      <c r="Q619" s="23"/>
      <c r="R619" s="33"/>
      <c r="S619" s="33"/>
      <c r="T619" s="33"/>
      <c r="U619" s="33"/>
      <c r="V619" s="33"/>
      <c r="W619" s="23"/>
      <c r="X619" s="33"/>
      <c r="Y619" s="33"/>
      <c r="Z619" s="33"/>
    </row>
    <row r="620" spans="1:26" s="24" customFormat="1" x14ac:dyDescent="0.2">
      <c r="A620" s="23"/>
      <c r="B620" s="23"/>
      <c r="F620" s="23"/>
      <c r="H620" s="32"/>
      <c r="I620" s="32"/>
      <c r="J620" s="28" t="str">
        <f t="shared" si="9"/>
        <v xml:space="preserve"> </v>
      </c>
      <c r="K620" s="29"/>
      <c r="L620" s="29"/>
      <c r="M620" s="37" t="str">
        <f>IF($L620&gt;0,IF($F620="F",1.11*$L620+VLOOKUP($G620,Ages!$A$3:$AJ$10,32,0),1.35*$L620+VLOOKUP($G620,Ages!$A$12:$AJ$19,32,0)),"")</f>
        <v/>
      </c>
      <c r="N620" s="27"/>
      <c r="O620" s="27"/>
      <c r="P620" s="28" t="str">
        <f>IF(AND(N620&gt;0,O620&gt;0),IF($F620="F",IF(SUM($N620+$O620)&lt;=35,1.33*($N620+$O620)-0.013*POWER(($N620+$O620),2)-2.5,0.546*($N620+$O620)+9.7),1.21*($N620+$O620)-0.008*POWER(($N620+$O620),2)-VLOOKUP($G620,Ages!$A$12:$AJ$19,31,0)),"")</f>
        <v/>
      </c>
      <c r="Q620" s="23"/>
      <c r="R620" s="33"/>
      <c r="S620" s="33"/>
      <c r="T620" s="33"/>
      <c r="U620" s="33"/>
      <c r="V620" s="33"/>
      <c r="W620" s="23"/>
      <c r="X620" s="33"/>
      <c r="Y620" s="33"/>
      <c r="Z620" s="33"/>
    </row>
    <row r="621" spans="1:26" s="24" customFormat="1" x14ac:dyDescent="0.2">
      <c r="A621" s="23"/>
      <c r="B621" s="23"/>
      <c r="F621" s="23"/>
      <c r="H621" s="32"/>
      <c r="I621" s="32"/>
      <c r="J621" s="28" t="str">
        <f t="shared" si="9"/>
        <v xml:space="preserve"> </v>
      </c>
      <c r="K621" s="29"/>
      <c r="L621" s="29"/>
      <c r="M621" s="37" t="str">
        <f>IF($L621&gt;0,IF($F621="F",1.11*$L621+VLOOKUP($G621,Ages!$A$3:$AJ$10,32,0),1.35*$L621+VLOOKUP($G621,Ages!$A$12:$AJ$19,32,0)),"")</f>
        <v/>
      </c>
      <c r="N621" s="27"/>
      <c r="O621" s="27"/>
      <c r="P621" s="28" t="str">
        <f>IF(AND(N621&gt;0,O621&gt;0),IF($F621="F",IF(SUM($N621+$O621)&lt;=35,1.33*($N621+$O621)-0.013*POWER(($N621+$O621),2)-2.5,0.546*($N621+$O621)+9.7),1.21*($N621+$O621)-0.008*POWER(($N621+$O621),2)-VLOOKUP($G621,Ages!$A$12:$AJ$19,31,0)),"")</f>
        <v/>
      </c>
      <c r="Q621" s="23"/>
      <c r="R621" s="33"/>
      <c r="S621" s="33"/>
      <c r="T621" s="33"/>
      <c r="U621" s="33"/>
      <c r="V621" s="33"/>
      <c r="W621" s="23"/>
      <c r="X621" s="33"/>
      <c r="Y621" s="33"/>
      <c r="Z621" s="33"/>
    </row>
    <row r="622" spans="1:26" s="24" customFormat="1" x14ac:dyDescent="0.2">
      <c r="A622" s="23"/>
      <c r="B622" s="23"/>
      <c r="F622" s="23"/>
      <c r="H622" s="32"/>
      <c r="I622" s="32"/>
      <c r="J622" s="28" t="str">
        <f t="shared" si="9"/>
        <v xml:space="preserve"> </v>
      </c>
      <c r="K622" s="29"/>
      <c r="L622" s="29"/>
      <c r="M622" s="37" t="str">
        <f>IF($L622&gt;0,IF($F622="F",1.11*$L622+VLOOKUP($G622,Ages!$A$3:$AJ$10,32,0),1.35*$L622+VLOOKUP($G622,Ages!$A$12:$AJ$19,32,0)),"")</f>
        <v/>
      </c>
      <c r="N622" s="27"/>
      <c r="O622" s="27"/>
      <c r="P622" s="28" t="str">
        <f>IF(AND(N622&gt;0,O622&gt;0),IF($F622="F",IF(SUM($N622+$O622)&lt;=35,1.33*($N622+$O622)-0.013*POWER(($N622+$O622),2)-2.5,0.546*($N622+$O622)+9.7),1.21*($N622+$O622)-0.008*POWER(($N622+$O622),2)-VLOOKUP($G622,Ages!$A$12:$AJ$19,31,0)),"")</f>
        <v/>
      </c>
      <c r="Q622" s="23"/>
      <c r="R622" s="33"/>
      <c r="S622" s="33"/>
      <c r="T622" s="33"/>
      <c r="U622" s="33"/>
      <c r="V622" s="33"/>
      <c r="W622" s="23"/>
      <c r="X622" s="33"/>
      <c r="Y622" s="33"/>
      <c r="Z622" s="33"/>
    </row>
    <row r="623" spans="1:26" s="24" customFormat="1" x14ac:dyDescent="0.2">
      <c r="A623" s="23"/>
      <c r="B623" s="23"/>
      <c r="F623" s="23"/>
      <c r="H623" s="32"/>
      <c r="I623" s="32"/>
      <c r="J623" s="28" t="str">
        <f t="shared" si="9"/>
        <v xml:space="preserve"> </v>
      </c>
      <c r="K623" s="29"/>
      <c r="L623" s="29"/>
      <c r="M623" s="37" t="str">
        <f>IF($L623&gt;0,IF($F623="F",1.11*$L623+VLOOKUP($G623,Ages!$A$3:$AJ$10,32,0),1.35*$L623+VLOOKUP($G623,Ages!$A$12:$AJ$19,32,0)),"")</f>
        <v/>
      </c>
      <c r="N623" s="27"/>
      <c r="O623" s="27"/>
      <c r="P623" s="28" t="str">
        <f>IF(AND(N623&gt;0,O623&gt;0),IF($F623="F",IF(SUM($N623+$O623)&lt;=35,1.33*($N623+$O623)-0.013*POWER(($N623+$O623),2)-2.5,0.546*($N623+$O623)+9.7),1.21*($N623+$O623)-0.008*POWER(($N623+$O623),2)-VLOOKUP($G623,Ages!$A$12:$AJ$19,31,0)),"")</f>
        <v/>
      </c>
      <c r="Q623" s="23"/>
      <c r="R623" s="33"/>
      <c r="S623" s="33"/>
      <c r="T623" s="33"/>
      <c r="U623" s="33"/>
      <c r="V623" s="33"/>
      <c r="W623" s="23"/>
      <c r="X623" s="33"/>
      <c r="Y623" s="33"/>
      <c r="Z623" s="33"/>
    </row>
    <row r="624" spans="1:26" s="24" customFormat="1" x14ac:dyDescent="0.2">
      <c r="A624" s="23"/>
      <c r="B624" s="23"/>
      <c r="F624" s="23"/>
      <c r="H624" s="32"/>
      <c r="I624" s="32"/>
      <c r="J624" s="28" t="str">
        <f t="shared" si="9"/>
        <v xml:space="preserve"> </v>
      </c>
      <c r="K624" s="29"/>
      <c r="L624" s="29"/>
      <c r="M624" s="37" t="str">
        <f>IF($L624&gt;0,IF($F624="F",1.11*$L624+VLOOKUP($G624,Ages!$A$3:$AJ$10,32,0),1.35*$L624+VLOOKUP($G624,Ages!$A$12:$AJ$19,32,0)),"")</f>
        <v/>
      </c>
      <c r="N624" s="27"/>
      <c r="O624" s="27"/>
      <c r="P624" s="28" t="str">
        <f>IF(AND(N624&gt;0,O624&gt;0),IF($F624="F",IF(SUM($N624+$O624)&lt;=35,1.33*($N624+$O624)-0.013*POWER(($N624+$O624),2)-2.5,0.546*($N624+$O624)+9.7),1.21*($N624+$O624)-0.008*POWER(($N624+$O624),2)-VLOOKUP($G624,Ages!$A$12:$AJ$19,31,0)),"")</f>
        <v/>
      </c>
      <c r="Q624" s="23"/>
      <c r="R624" s="33"/>
      <c r="S624" s="33"/>
      <c r="T624" s="33"/>
      <c r="U624" s="33"/>
      <c r="V624" s="33"/>
      <c r="W624" s="23"/>
      <c r="X624" s="33"/>
      <c r="Y624" s="33"/>
      <c r="Z624" s="33"/>
    </row>
    <row r="625" spans="1:26" s="24" customFormat="1" x14ac:dyDescent="0.2">
      <c r="A625" s="23"/>
      <c r="B625" s="23"/>
      <c r="F625" s="23"/>
      <c r="H625" s="32"/>
      <c r="I625" s="32"/>
      <c r="J625" s="28" t="str">
        <f t="shared" si="9"/>
        <v xml:space="preserve"> </v>
      </c>
      <c r="K625" s="29"/>
      <c r="L625" s="29"/>
      <c r="M625" s="37" t="str">
        <f>IF($L625&gt;0,IF($F625="F",1.11*$L625+VLOOKUP($G625,Ages!$A$3:$AJ$10,32,0),1.35*$L625+VLOOKUP($G625,Ages!$A$12:$AJ$19,32,0)),"")</f>
        <v/>
      </c>
      <c r="N625" s="27"/>
      <c r="O625" s="27"/>
      <c r="P625" s="28" t="str">
        <f>IF(AND(N625&gt;0,O625&gt;0),IF($F625="F",IF(SUM($N625+$O625)&lt;=35,1.33*($N625+$O625)-0.013*POWER(($N625+$O625),2)-2.5,0.546*($N625+$O625)+9.7),1.21*($N625+$O625)-0.008*POWER(($N625+$O625),2)-VLOOKUP($G625,Ages!$A$12:$AJ$19,31,0)),"")</f>
        <v/>
      </c>
      <c r="Q625" s="23"/>
      <c r="R625" s="33"/>
      <c r="S625" s="33"/>
      <c r="T625" s="33"/>
      <c r="U625" s="33"/>
      <c r="V625" s="33"/>
      <c r="W625" s="23"/>
      <c r="X625" s="33"/>
      <c r="Y625" s="33"/>
      <c r="Z625" s="33"/>
    </row>
    <row r="626" spans="1:26" s="24" customFormat="1" x14ac:dyDescent="0.2">
      <c r="A626" s="23"/>
      <c r="B626" s="23"/>
      <c r="F626" s="23"/>
      <c r="H626" s="32"/>
      <c r="I626" s="32"/>
      <c r="J626" s="28" t="str">
        <f t="shared" si="9"/>
        <v xml:space="preserve"> </v>
      </c>
      <c r="K626" s="29"/>
      <c r="L626" s="29"/>
      <c r="M626" s="37" t="str">
        <f>IF($L626&gt;0,IF($F626="F",1.11*$L626+VLOOKUP($G626,Ages!$A$3:$AJ$10,32,0),1.35*$L626+VLOOKUP($G626,Ages!$A$12:$AJ$19,32,0)),"")</f>
        <v/>
      </c>
      <c r="N626" s="27"/>
      <c r="O626" s="27"/>
      <c r="P626" s="28" t="str">
        <f>IF(AND(N626&gt;0,O626&gt;0),IF($F626="F",IF(SUM($N626+$O626)&lt;=35,1.33*($N626+$O626)-0.013*POWER(($N626+$O626),2)-2.5,0.546*($N626+$O626)+9.7),1.21*($N626+$O626)-0.008*POWER(($N626+$O626),2)-VLOOKUP($G626,Ages!$A$12:$AJ$19,31,0)),"")</f>
        <v/>
      </c>
      <c r="Q626" s="23"/>
      <c r="R626" s="33"/>
      <c r="S626" s="33"/>
      <c r="T626" s="33"/>
      <c r="U626" s="33"/>
      <c r="V626" s="33"/>
      <c r="W626" s="23"/>
      <c r="X626" s="33"/>
      <c r="Y626" s="33"/>
      <c r="Z626" s="33"/>
    </row>
    <row r="627" spans="1:26" s="24" customFormat="1" x14ac:dyDescent="0.2">
      <c r="A627" s="23"/>
      <c r="B627" s="23"/>
      <c r="F627" s="23"/>
      <c r="H627" s="32"/>
      <c r="I627" s="32"/>
      <c r="J627" s="28" t="str">
        <f t="shared" si="9"/>
        <v xml:space="preserve"> </v>
      </c>
      <c r="K627" s="29"/>
      <c r="L627" s="29"/>
      <c r="M627" s="37" t="str">
        <f>IF($L627&gt;0,IF($F627="F",1.11*$L627+VLOOKUP($G627,Ages!$A$3:$AJ$10,32,0),1.35*$L627+VLOOKUP($G627,Ages!$A$12:$AJ$19,32,0)),"")</f>
        <v/>
      </c>
      <c r="N627" s="27"/>
      <c r="O627" s="27"/>
      <c r="P627" s="28" t="str">
        <f>IF(AND(N627&gt;0,O627&gt;0),IF($F627="F",IF(SUM($N627+$O627)&lt;=35,1.33*($N627+$O627)-0.013*POWER(($N627+$O627),2)-2.5,0.546*($N627+$O627)+9.7),1.21*($N627+$O627)-0.008*POWER(($N627+$O627),2)-VLOOKUP($G627,Ages!$A$12:$AJ$19,31,0)),"")</f>
        <v/>
      </c>
      <c r="Q627" s="23"/>
      <c r="R627" s="33"/>
      <c r="S627" s="33"/>
      <c r="T627" s="33"/>
      <c r="U627" s="33"/>
      <c r="V627" s="33"/>
      <c r="W627" s="23"/>
      <c r="X627" s="33"/>
      <c r="Y627" s="33"/>
      <c r="Z627" s="33"/>
    </row>
    <row r="628" spans="1:26" s="24" customFormat="1" x14ac:dyDescent="0.2">
      <c r="A628" s="23"/>
      <c r="B628" s="23"/>
      <c r="F628" s="23"/>
      <c r="H628" s="32"/>
      <c r="I628" s="32"/>
      <c r="J628" s="28" t="str">
        <f t="shared" si="9"/>
        <v xml:space="preserve"> </v>
      </c>
      <c r="K628" s="29"/>
      <c r="L628" s="29"/>
      <c r="M628" s="37" t="str">
        <f>IF($L628&gt;0,IF($F628="F",1.11*$L628+VLOOKUP($G628,Ages!$A$3:$AJ$10,32,0),1.35*$L628+VLOOKUP($G628,Ages!$A$12:$AJ$19,32,0)),"")</f>
        <v/>
      </c>
      <c r="N628" s="27"/>
      <c r="O628" s="27"/>
      <c r="P628" s="28" t="str">
        <f>IF(AND(N628&gt;0,O628&gt;0),IF($F628="F",IF(SUM($N628+$O628)&lt;=35,1.33*($N628+$O628)-0.013*POWER(($N628+$O628),2)-2.5,0.546*($N628+$O628)+9.7),1.21*($N628+$O628)-0.008*POWER(($N628+$O628),2)-VLOOKUP($G628,Ages!$A$12:$AJ$19,31,0)),"")</f>
        <v/>
      </c>
      <c r="Q628" s="23"/>
      <c r="R628" s="33"/>
      <c r="S628" s="33"/>
      <c r="T628" s="33"/>
      <c r="U628" s="33"/>
      <c r="V628" s="33"/>
      <c r="W628" s="23"/>
      <c r="X628" s="33"/>
      <c r="Y628" s="33"/>
      <c r="Z628" s="33"/>
    </row>
    <row r="629" spans="1:26" s="24" customFormat="1" x14ac:dyDescent="0.2">
      <c r="A629" s="23"/>
      <c r="B629" s="23"/>
      <c r="F629" s="23"/>
      <c r="H629" s="32"/>
      <c r="I629" s="32"/>
      <c r="J629" s="28" t="str">
        <f t="shared" si="9"/>
        <v xml:space="preserve"> </v>
      </c>
      <c r="K629" s="29"/>
      <c r="L629" s="29"/>
      <c r="M629" s="37" t="str">
        <f>IF($L629&gt;0,IF($F629="F",1.11*$L629+VLOOKUP($G629,Ages!$A$3:$AJ$10,32,0),1.35*$L629+VLOOKUP($G629,Ages!$A$12:$AJ$19,32,0)),"")</f>
        <v/>
      </c>
      <c r="N629" s="27"/>
      <c r="O629" s="27"/>
      <c r="P629" s="28" t="str">
        <f>IF(AND(N629&gt;0,O629&gt;0),IF($F629="F",IF(SUM($N629+$O629)&lt;=35,1.33*($N629+$O629)-0.013*POWER(($N629+$O629),2)-2.5,0.546*($N629+$O629)+9.7),1.21*($N629+$O629)-0.008*POWER(($N629+$O629),2)-VLOOKUP($G629,Ages!$A$12:$AJ$19,31,0)),"")</f>
        <v/>
      </c>
      <c r="Q629" s="23"/>
      <c r="R629" s="33"/>
      <c r="S629" s="33"/>
      <c r="T629" s="33"/>
      <c r="U629" s="33"/>
      <c r="V629" s="33"/>
      <c r="W629" s="23"/>
      <c r="X629" s="33"/>
      <c r="Y629" s="33"/>
      <c r="Z629" s="33"/>
    </row>
    <row r="630" spans="1:26" s="24" customFormat="1" x14ac:dyDescent="0.2">
      <c r="A630" s="23"/>
      <c r="B630" s="23"/>
      <c r="F630" s="23"/>
      <c r="H630" s="32"/>
      <c r="I630" s="32"/>
      <c r="J630" s="28" t="str">
        <f t="shared" si="9"/>
        <v xml:space="preserve"> </v>
      </c>
      <c r="K630" s="29"/>
      <c r="L630" s="29"/>
      <c r="M630" s="37" t="str">
        <f>IF($L630&gt;0,IF($F630="F",1.11*$L630+VLOOKUP($G630,Ages!$A$3:$AJ$10,32,0),1.35*$L630+VLOOKUP($G630,Ages!$A$12:$AJ$19,32,0)),"")</f>
        <v/>
      </c>
      <c r="N630" s="27"/>
      <c r="O630" s="27"/>
      <c r="P630" s="28" t="str">
        <f>IF(AND(N630&gt;0,O630&gt;0),IF($F630="F",IF(SUM($N630+$O630)&lt;=35,1.33*($N630+$O630)-0.013*POWER(($N630+$O630),2)-2.5,0.546*($N630+$O630)+9.7),1.21*($N630+$O630)-0.008*POWER(($N630+$O630),2)-VLOOKUP($G630,Ages!$A$12:$AJ$19,31,0)),"")</f>
        <v/>
      </c>
      <c r="Q630" s="23"/>
      <c r="R630" s="33"/>
      <c r="S630" s="33"/>
      <c r="T630" s="33"/>
      <c r="U630" s="33"/>
      <c r="V630" s="33"/>
      <c r="W630" s="23"/>
      <c r="X630" s="33"/>
      <c r="Y630" s="33"/>
      <c r="Z630" s="33"/>
    </row>
    <row r="631" spans="1:26" s="24" customFormat="1" x14ac:dyDescent="0.2">
      <c r="A631" s="23"/>
      <c r="B631" s="23"/>
      <c r="F631" s="23"/>
      <c r="H631" s="32"/>
      <c r="I631" s="32"/>
      <c r="J631" s="28" t="str">
        <f t="shared" si="9"/>
        <v xml:space="preserve"> </v>
      </c>
      <c r="K631" s="29"/>
      <c r="L631" s="29"/>
      <c r="M631" s="37" t="str">
        <f>IF($L631&gt;0,IF($F631="F",1.11*$L631+VLOOKUP($G631,Ages!$A$3:$AJ$10,32,0),1.35*$L631+VLOOKUP($G631,Ages!$A$12:$AJ$19,32,0)),"")</f>
        <v/>
      </c>
      <c r="N631" s="27"/>
      <c r="O631" s="27"/>
      <c r="P631" s="28" t="str">
        <f>IF(AND(N631&gt;0,O631&gt;0),IF($F631="F",IF(SUM($N631+$O631)&lt;=35,1.33*($N631+$O631)-0.013*POWER(($N631+$O631),2)-2.5,0.546*($N631+$O631)+9.7),1.21*($N631+$O631)-0.008*POWER(($N631+$O631),2)-VLOOKUP($G631,Ages!$A$12:$AJ$19,31,0)),"")</f>
        <v/>
      </c>
      <c r="Q631" s="23"/>
      <c r="R631" s="33"/>
      <c r="S631" s="33"/>
      <c r="T631" s="33"/>
      <c r="U631" s="33"/>
      <c r="V631" s="33"/>
      <c r="W631" s="23"/>
      <c r="X631" s="33"/>
      <c r="Y631" s="33"/>
      <c r="Z631" s="33"/>
    </row>
    <row r="632" spans="1:26" s="24" customFormat="1" x14ac:dyDescent="0.2">
      <c r="A632" s="23"/>
      <c r="B632" s="23"/>
      <c r="F632" s="23"/>
      <c r="H632" s="32"/>
      <c r="I632" s="32"/>
      <c r="J632" s="28" t="str">
        <f t="shared" si="9"/>
        <v xml:space="preserve"> </v>
      </c>
      <c r="K632" s="29"/>
      <c r="L632" s="29"/>
      <c r="M632" s="37" t="str">
        <f>IF($L632&gt;0,IF($F632="F",1.11*$L632+VLOOKUP($G632,Ages!$A$3:$AJ$10,32,0),1.35*$L632+VLOOKUP($G632,Ages!$A$12:$AJ$19,32,0)),"")</f>
        <v/>
      </c>
      <c r="N632" s="27"/>
      <c r="O632" s="27"/>
      <c r="P632" s="28" t="str">
        <f>IF(AND(N632&gt;0,O632&gt;0),IF($F632="F",IF(SUM($N632+$O632)&lt;=35,1.33*($N632+$O632)-0.013*POWER(($N632+$O632),2)-2.5,0.546*($N632+$O632)+9.7),1.21*($N632+$O632)-0.008*POWER(($N632+$O632),2)-VLOOKUP($G632,Ages!$A$12:$AJ$19,31,0)),"")</f>
        <v/>
      </c>
      <c r="Q632" s="23"/>
      <c r="R632" s="33"/>
      <c r="S632" s="33"/>
      <c r="T632" s="33"/>
      <c r="U632" s="33"/>
      <c r="V632" s="33"/>
      <c r="W632" s="23"/>
      <c r="X632" s="33"/>
      <c r="Y632" s="33"/>
      <c r="Z632" s="33"/>
    </row>
    <row r="633" spans="1:26" s="24" customFormat="1" x14ac:dyDescent="0.2">
      <c r="A633" s="23"/>
      <c r="B633" s="23"/>
      <c r="F633" s="23"/>
      <c r="H633" s="32"/>
      <c r="I633" s="32"/>
      <c r="J633" s="28" t="str">
        <f t="shared" si="9"/>
        <v xml:space="preserve"> </v>
      </c>
      <c r="K633" s="29"/>
      <c r="L633" s="29"/>
      <c r="M633" s="37" t="str">
        <f>IF($L633&gt;0,IF($F633="F",1.11*$L633+VLOOKUP($G633,Ages!$A$3:$AJ$10,32,0),1.35*$L633+VLOOKUP($G633,Ages!$A$12:$AJ$19,32,0)),"")</f>
        <v/>
      </c>
      <c r="N633" s="27"/>
      <c r="O633" s="27"/>
      <c r="P633" s="28" t="str">
        <f>IF(AND(N633&gt;0,O633&gt;0),IF($F633="F",IF(SUM($N633+$O633)&lt;=35,1.33*($N633+$O633)-0.013*POWER(($N633+$O633),2)-2.5,0.546*($N633+$O633)+9.7),1.21*($N633+$O633)-0.008*POWER(($N633+$O633),2)-VLOOKUP($G633,Ages!$A$12:$AJ$19,31,0)),"")</f>
        <v/>
      </c>
      <c r="Q633" s="23"/>
      <c r="R633" s="33"/>
      <c r="S633" s="33"/>
      <c r="T633" s="33"/>
      <c r="U633" s="33"/>
      <c r="V633" s="33"/>
      <c r="W633" s="23"/>
      <c r="X633" s="33"/>
      <c r="Y633" s="33"/>
      <c r="Z633" s="33"/>
    </row>
    <row r="634" spans="1:26" s="24" customFormat="1" x14ac:dyDescent="0.2">
      <c r="A634" s="23"/>
      <c r="B634" s="23"/>
      <c r="F634" s="23"/>
      <c r="H634" s="32"/>
      <c r="I634" s="32"/>
      <c r="J634" s="28" t="str">
        <f t="shared" si="9"/>
        <v xml:space="preserve"> </v>
      </c>
      <c r="K634" s="29"/>
      <c r="L634" s="29"/>
      <c r="M634" s="37" t="str">
        <f>IF($L634&gt;0,IF($F634="F",1.11*$L634+VLOOKUP($G634,Ages!$A$3:$AJ$10,32,0),1.35*$L634+VLOOKUP($G634,Ages!$A$12:$AJ$19,32,0)),"")</f>
        <v/>
      </c>
      <c r="N634" s="27"/>
      <c r="O634" s="27"/>
      <c r="P634" s="28" t="str">
        <f>IF(AND(N634&gt;0,O634&gt;0),IF($F634="F",IF(SUM($N634+$O634)&lt;=35,1.33*($N634+$O634)-0.013*POWER(($N634+$O634),2)-2.5,0.546*($N634+$O634)+9.7),1.21*($N634+$O634)-0.008*POWER(($N634+$O634),2)-VLOOKUP($G634,Ages!$A$12:$AJ$19,31,0)),"")</f>
        <v/>
      </c>
      <c r="Q634" s="23"/>
      <c r="R634" s="33"/>
      <c r="S634" s="33"/>
      <c r="T634" s="33"/>
      <c r="U634" s="33"/>
      <c r="V634" s="33"/>
      <c r="W634" s="23"/>
      <c r="X634" s="33"/>
      <c r="Y634" s="33"/>
      <c r="Z634" s="33"/>
    </row>
    <row r="635" spans="1:26" s="24" customFormat="1" x14ac:dyDescent="0.2">
      <c r="A635" s="23"/>
      <c r="B635" s="23"/>
      <c r="F635" s="23"/>
      <c r="H635" s="32"/>
      <c r="I635" s="32"/>
      <c r="J635" s="28" t="str">
        <f t="shared" si="9"/>
        <v xml:space="preserve"> </v>
      </c>
      <c r="K635" s="29"/>
      <c r="L635" s="29"/>
      <c r="M635" s="37" t="str">
        <f>IF($L635&gt;0,IF($F635="F",1.11*$L635+VLOOKUP($G635,Ages!$A$3:$AJ$10,32,0),1.35*$L635+VLOOKUP($G635,Ages!$A$12:$AJ$19,32,0)),"")</f>
        <v/>
      </c>
      <c r="N635" s="27"/>
      <c r="O635" s="27"/>
      <c r="P635" s="28" t="str">
        <f>IF(AND(N635&gt;0,O635&gt;0),IF($F635="F",IF(SUM($N635+$O635)&lt;=35,1.33*($N635+$O635)-0.013*POWER(($N635+$O635),2)-2.5,0.546*($N635+$O635)+9.7),1.21*($N635+$O635)-0.008*POWER(($N635+$O635),2)-VLOOKUP($G635,Ages!$A$12:$AJ$19,31,0)),"")</f>
        <v/>
      </c>
      <c r="Q635" s="23"/>
      <c r="R635" s="33"/>
      <c r="S635" s="33"/>
      <c r="T635" s="33"/>
      <c r="U635" s="33"/>
      <c r="V635" s="33"/>
      <c r="W635" s="23"/>
      <c r="X635" s="33"/>
      <c r="Y635" s="33"/>
      <c r="Z635" s="33"/>
    </row>
    <row r="636" spans="1:26" s="24" customFormat="1" x14ac:dyDescent="0.2">
      <c r="A636" s="23"/>
      <c r="B636" s="23"/>
      <c r="F636" s="23"/>
      <c r="H636" s="32"/>
      <c r="I636" s="32"/>
      <c r="J636" s="28" t="str">
        <f t="shared" si="9"/>
        <v xml:space="preserve"> </v>
      </c>
      <c r="K636" s="29"/>
      <c r="L636" s="29"/>
      <c r="M636" s="37" t="str">
        <f>IF($L636&gt;0,IF($F636="F",1.11*$L636+VLOOKUP($G636,Ages!$A$3:$AJ$10,32,0),1.35*$L636+VLOOKUP($G636,Ages!$A$12:$AJ$19,32,0)),"")</f>
        <v/>
      </c>
      <c r="N636" s="27"/>
      <c r="O636" s="27"/>
      <c r="P636" s="28" t="str">
        <f>IF(AND(N636&gt;0,O636&gt;0),IF($F636="F",IF(SUM($N636+$O636)&lt;=35,1.33*($N636+$O636)-0.013*POWER(($N636+$O636),2)-2.5,0.546*($N636+$O636)+9.7),1.21*($N636+$O636)-0.008*POWER(($N636+$O636),2)-VLOOKUP($G636,Ages!$A$12:$AJ$19,31,0)),"")</f>
        <v/>
      </c>
      <c r="Q636" s="23"/>
      <c r="R636" s="33"/>
      <c r="S636" s="33"/>
      <c r="T636" s="33"/>
      <c r="U636" s="33"/>
      <c r="V636" s="33"/>
      <c r="W636" s="23"/>
      <c r="X636" s="33"/>
      <c r="Y636" s="33"/>
      <c r="Z636" s="33"/>
    </row>
    <row r="637" spans="1:26" s="24" customFormat="1" x14ac:dyDescent="0.2">
      <c r="A637" s="23"/>
      <c r="B637" s="23"/>
      <c r="F637" s="23"/>
      <c r="H637" s="32"/>
      <c r="I637" s="32"/>
      <c r="J637" s="28" t="str">
        <f t="shared" si="9"/>
        <v xml:space="preserve"> </v>
      </c>
      <c r="K637" s="29"/>
      <c r="L637" s="29"/>
      <c r="M637" s="37" t="str">
        <f>IF($L637&gt;0,IF($F637="F",1.11*$L637+VLOOKUP($G637,Ages!$A$3:$AJ$10,32,0),1.35*$L637+VLOOKUP($G637,Ages!$A$12:$AJ$19,32,0)),"")</f>
        <v/>
      </c>
      <c r="N637" s="27"/>
      <c r="O637" s="27"/>
      <c r="P637" s="28" t="str">
        <f>IF(AND(N637&gt;0,O637&gt;0),IF($F637="F",IF(SUM($N637+$O637)&lt;=35,1.33*($N637+$O637)-0.013*POWER(($N637+$O637),2)-2.5,0.546*($N637+$O637)+9.7),1.21*($N637+$O637)-0.008*POWER(($N637+$O637),2)-VLOOKUP($G637,Ages!$A$12:$AJ$19,31,0)),"")</f>
        <v/>
      </c>
      <c r="Q637" s="23"/>
      <c r="R637" s="33"/>
      <c r="S637" s="33"/>
      <c r="T637" s="33"/>
      <c r="U637" s="33"/>
      <c r="V637" s="33"/>
      <c r="W637" s="23"/>
      <c r="X637" s="33"/>
      <c r="Y637" s="33"/>
      <c r="Z637" s="33"/>
    </row>
    <row r="638" spans="1:26" s="24" customFormat="1" x14ac:dyDescent="0.2">
      <c r="A638" s="23"/>
      <c r="B638" s="23"/>
      <c r="F638" s="23"/>
      <c r="H638" s="32"/>
      <c r="I638" s="32"/>
      <c r="J638" s="28" t="str">
        <f t="shared" si="9"/>
        <v xml:space="preserve"> </v>
      </c>
      <c r="K638" s="29"/>
      <c r="L638" s="29"/>
      <c r="M638" s="37" t="str">
        <f>IF($L638&gt;0,IF($F638="F",1.11*$L638+VLOOKUP($G638,Ages!$A$3:$AJ$10,32,0),1.35*$L638+VLOOKUP($G638,Ages!$A$12:$AJ$19,32,0)),"")</f>
        <v/>
      </c>
      <c r="N638" s="27"/>
      <c r="O638" s="27"/>
      <c r="P638" s="28" t="str">
        <f>IF(AND(N638&gt;0,O638&gt;0),IF($F638="F",IF(SUM($N638+$O638)&lt;=35,1.33*($N638+$O638)-0.013*POWER(($N638+$O638),2)-2.5,0.546*($N638+$O638)+9.7),1.21*($N638+$O638)-0.008*POWER(($N638+$O638),2)-VLOOKUP($G638,Ages!$A$12:$AJ$19,31,0)),"")</f>
        <v/>
      </c>
      <c r="Q638" s="23"/>
      <c r="R638" s="33"/>
      <c r="S638" s="33"/>
      <c r="T638" s="33"/>
      <c r="U638" s="33"/>
      <c r="V638" s="33"/>
      <c r="W638" s="23"/>
      <c r="X638" s="33"/>
      <c r="Y638" s="33"/>
      <c r="Z638" s="33"/>
    </row>
    <row r="639" spans="1:26" s="24" customFormat="1" x14ac:dyDescent="0.2">
      <c r="A639" s="23"/>
      <c r="B639" s="23"/>
      <c r="F639" s="23"/>
      <c r="H639" s="32"/>
      <c r="I639" s="32"/>
      <c r="J639" s="28" t="str">
        <f t="shared" si="9"/>
        <v xml:space="preserve"> </v>
      </c>
      <c r="K639" s="29"/>
      <c r="L639" s="29"/>
      <c r="M639" s="37" t="str">
        <f>IF($L639&gt;0,IF($F639="F",1.11*$L639+VLOOKUP($G639,Ages!$A$3:$AJ$10,32,0),1.35*$L639+VLOOKUP($G639,Ages!$A$12:$AJ$19,32,0)),"")</f>
        <v/>
      </c>
      <c r="N639" s="27"/>
      <c r="O639" s="27"/>
      <c r="P639" s="28" t="str">
        <f>IF(AND(N639&gt;0,O639&gt;0),IF($F639="F",IF(SUM($N639+$O639)&lt;=35,1.33*($N639+$O639)-0.013*POWER(($N639+$O639),2)-2.5,0.546*($N639+$O639)+9.7),1.21*($N639+$O639)-0.008*POWER(($N639+$O639),2)-VLOOKUP($G639,Ages!$A$12:$AJ$19,31,0)),"")</f>
        <v/>
      </c>
      <c r="Q639" s="23"/>
      <c r="R639" s="33"/>
      <c r="S639" s="33"/>
      <c r="T639" s="33"/>
      <c r="U639" s="33"/>
      <c r="V639" s="33"/>
      <c r="W639" s="23"/>
      <c r="X639" s="33"/>
      <c r="Y639" s="33"/>
      <c r="Z639" s="33"/>
    </row>
    <row r="640" spans="1:26" s="24" customFormat="1" x14ac:dyDescent="0.2">
      <c r="A640" s="23"/>
      <c r="B640" s="23"/>
      <c r="F640" s="23"/>
      <c r="H640" s="32"/>
      <c r="I640" s="32"/>
      <c r="J640" s="28" t="str">
        <f t="shared" si="9"/>
        <v xml:space="preserve"> </v>
      </c>
      <c r="K640" s="29"/>
      <c r="L640" s="29"/>
      <c r="M640" s="37" t="str">
        <f>IF($L640&gt;0,IF($F640="F",1.11*$L640+VLOOKUP($G640,Ages!$A$3:$AJ$10,32,0),1.35*$L640+VLOOKUP($G640,Ages!$A$12:$AJ$19,32,0)),"")</f>
        <v/>
      </c>
      <c r="N640" s="27"/>
      <c r="O640" s="27"/>
      <c r="P640" s="28" t="str">
        <f>IF(AND(N640&gt;0,O640&gt;0),IF($F640="F",IF(SUM($N640+$O640)&lt;=35,1.33*($N640+$O640)-0.013*POWER(($N640+$O640),2)-2.5,0.546*($N640+$O640)+9.7),1.21*($N640+$O640)-0.008*POWER(($N640+$O640),2)-VLOOKUP($G640,Ages!$A$12:$AJ$19,31,0)),"")</f>
        <v/>
      </c>
      <c r="Q640" s="23"/>
      <c r="R640" s="33"/>
      <c r="S640" s="33"/>
      <c r="T640" s="33"/>
      <c r="U640" s="33"/>
      <c r="V640" s="33"/>
      <c r="W640" s="23"/>
      <c r="X640" s="33"/>
      <c r="Y640" s="33"/>
      <c r="Z640" s="33"/>
    </row>
    <row r="641" spans="1:26" s="24" customFormat="1" x14ac:dyDescent="0.2">
      <c r="A641" s="23"/>
      <c r="B641" s="23"/>
      <c r="F641" s="23"/>
      <c r="H641" s="32"/>
      <c r="I641" s="32"/>
      <c r="J641" s="28" t="str">
        <f t="shared" si="9"/>
        <v xml:space="preserve"> </v>
      </c>
      <c r="K641" s="29"/>
      <c r="L641" s="29"/>
      <c r="M641" s="37" t="str">
        <f>IF($L641&gt;0,IF($F641="F",1.11*$L641+VLOOKUP($G641,Ages!$A$3:$AJ$10,32,0),1.35*$L641+VLOOKUP($G641,Ages!$A$12:$AJ$19,32,0)),"")</f>
        <v/>
      </c>
      <c r="N641" s="27"/>
      <c r="O641" s="27"/>
      <c r="P641" s="28" t="str">
        <f>IF(AND(N641&gt;0,O641&gt;0),IF($F641="F",IF(SUM($N641+$O641)&lt;=35,1.33*($N641+$O641)-0.013*POWER(($N641+$O641),2)-2.5,0.546*($N641+$O641)+9.7),1.21*($N641+$O641)-0.008*POWER(($N641+$O641),2)-VLOOKUP($G641,Ages!$A$12:$AJ$19,31,0)),"")</f>
        <v/>
      </c>
      <c r="Q641" s="23"/>
      <c r="R641" s="33"/>
      <c r="S641" s="33"/>
      <c r="T641" s="33"/>
      <c r="U641" s="33"/>
      <c r="V641" s="33"/>
      <c r="W641" s="23"/>
      <c r="X641" s="33"/>
      <c r="Y641" s="33"/>
      <c r="Z641" s="33"/>
    </row>
    <row r="642" spans="1:26" s="24" customFormat="1" x14ac:dyDescent="0.2">
      <c r="A642" s="23"/>
      <c r="B642" s="23"/>
      <c r="F642" s="23"/>
      <c r="H642" s="32"/>
      <c r="I642" s="32"/>
      <c r="J642" s="28" t="str">
        <f t="shared" si="9"/>
        <v xml:space="preserve"> </v>
      </c>
      <c r="K642" s="29"/>
      <c r="L642" s="29"/>
      <c r="M642" s="37" t="str">
        <f>IF($L642&gt;0,IF($F642="F",1.11*$L642+VLOOKUP($G642,Ages!$A$3:$AJ$10,32,0),1.35*$L642+VLOOKUP($G642,Ages!$A$12:$AJ$19,32,0)),"")</f>
        <v/>
      </c>
      <c r="N642" s="27"/>
      <c r="O642" s="27"/>
      <c r="P642" s="28" t="str">
        <f>IF(AND(N642&gt;0,O642&gt;0),IF($F642="F",IF(SUM($N642+$O642)&lt;=35,1.33*($N642+$O642)-0.013*POWER(($N642+$O642),2)-2.5,0.546*($N642+$O642)+9.7),1.21*($N642+$O642)-0.008*POWER(($N642+$O642),2)-VLOOKUP($G642,Ages!$A$12:$AJ$19,31,0)),"")</f>
        <v/>
      </c>
      <c r="Q642" s="23"/>
      <c r="R642" s="33"/>
      <c r="S642" s="33"/>
      <c r="T642" s="33"/>
      <c r="U642" s="33"/>
      <c r="V642" s="33"/>
      <c r="W642" s="23"/>
      <c r="X642" s="33"/>
      <c r="Y642" s="33"/>
      <c r="Z642" s="33"/>
    </row>
    <row r="643" spans="1:26" s="24" customFormat="1" x14ac:dyDescent="0.2">
      <c r="A643" s="23"/>
      <c r="B643" s="23"/>
      <c r="F643" s="23"/>
      <c r="H643" s="32"/>
      <c r="I643" s="32"/>
      <c r="J643" s="28" t="str">
        <f t="shared" si="9"/>
        <v xml:space="preserve"> </v>
      </c>
      <c r="K643" s="29"/>
      <c r="L643" s="29"/>
      <c r="M643" s="37" t="str">
        <f>IF($L643&gt;0,IF($F643="F",1.11*$L643+VLOOKUP($G643,Ages!$A$3:$AJ$10,32,0),1.35*$L643+VLOOKUP($G643,Ages!$A$12:$AJ$19,32,0)),"")</f>
        <v/>
      </c>
      <c r="N643" s="27"/>
      <c r="O643" s="27"/>
      <c r="P643" s="28" t="str">
        <f>IF(AND(N643&gt;0,O643&gt;0),IF($F643="F",IF(SUM($N643+$O643)&lt;=35,1.33*($N643+$O643)-0.013*POWER(($N643+$O643),2)-2.5,0.546*($N643+$O643)+9.7),1.21*($N643+$O643)-0.008*POWER(($N643+$O643),2)-VLOOKUP($G643,Ages!$A$12:$AJ$19,31,0)),"")</f>
        <v/>
      </c>
      <c r="Q643" s="23"/>
      <c r="R643" s="33"/>
      <c r="S643" s="33"/>
      <c r="T643" s="33"/>
      <c r="U643" s="33"/>
      <c r="V643" s="33"/>
      <c r="W643" s="23"/>
      <c r="X643" s="33"/>
      <c r="Y643" s="33"/>
      <c r="Z643" s="33"/>
    </row>
    <row r="644" spans="1:26" s="24" customFormat="1" x14ac:dyDescent="0.2">
      <c r="A644" s="23"/>
      <c r="B644" s="23"/>
      <c r="F644" s="23"/>
      <c r="H644" s="32"/>
      <c r="I644" s="32"/>
      <c r="J644" s="28" t="str">
        <f t="shared" si="9"/>
        <v xml:space="preserve"> </v>
      </c>
      <c r="K644" s="29"/>
      <c r="L644" s="29"/>
      <c r="M644" s="37" t="str">
        <f>IF($L644&gt;0,IF($F644="F",1.11*$L644+VLOOKUP($G644,Ages!$A$3:$AJ$10,32,0),1.35*$L644+VLOOKUP($G644,Ages!$A$12:$AJ$19,32,0)),"")</f>
        <v/>
      </c>
      <c r="N644" s="27"/>
      <c r="O644" s="27"/>
      <c r="P644" s="28" t="str">
        <f>IF(AND(N644&gt;0,O644&gt;0),IF($F644="F",IF(SUM($N644+$O644)&lt;=35,1.33*($N644+$O644)-0.013*POWER(($N644+$O644),2)-2.5,0.546*($N644+$O644)+9.7),1.21*($N644+$O644)-0.008*POWER(($N644+$O644),2)-VLOOKUP($G644,Ages!$A$12:$AJ$19,31,0)),"")</f>
        <v/>
      </c>
      <c r="Q644" s="23"/>
      <c r="R644" s="33"/>
      <c r="S644" s="33"/>
      <c r="T644" s="33"/>
      <c r="U644" s="33"/>
      <c r="V644" s="33"/>
      <c r="W644" s="23"/>
      <c r="X644" s="33"/>
      <c r="Y644" s="33"/>
      <c r="Z644" s="33"/>
    </row>
    <row r="645" spans="1:26" s="24" customFormat="1" x14ac:dyDescent="0.2">
      <c r="A645" s="23"/>
      <c r="B645" s="23"/>
      <c r="F645" s="23"/>
      <c r="H645" s="32"/>
      <c r="I645" s="32"/>
      <c r="J645" s="28" t="str">
        <f t="shared" si="9"/>
        <v xml:space="preserve"> </v>
      </c>
      <c r="K645" s="29"/>
      <c r="L645" s="29"/>
      <c r="M645" s="37" t="str">
        <f>IF($L645&gt;0,IF($F645="F",1.11*$L645+VLOOKUP($G645,Ages!$A$3:$AJ$10,32,0),1.35*$L645+VLOOKUP($G645,Ages!$A$12:$AJ$19,32,0)),"")</f>
        <v/>
      </c>
      <c r="N645" s="27"/>
      <c r="O645" s="27"/>
      <c r="P645" s="28" t="str">
        <f>IF(AND(N645&gt;0,O645&gt;0),IF($F645="F",IF(SUM($N645+$O645)&lt;=35,1.33*($N645+$O645)-0.013*POWER(($N645+$O645),2)-2.5,0.546*($N645+$O645)+9.7),1.21*($N645+$O645)-0.008*POWER(($N645+$O645),2)-VLOOKUP($G645,Ages!$A$12:$AJ$19,31,0)),"")</f>
        <v/>
      </c>
      <c r="Q645" s="23"/>
      <c r="R645" s="33"/>
      <c r="S645" s="33"/>
      <c r="T645" s="33"/>
      <c r="U645" s="33"/>
      <c r="V645" s="33"/>
      <c r="W645" s="23"/>
      <c r="X645" s="33"/>
      <c r="Y645" s="33"/>
      <c r="Z645" s="33"/>
    </row>
    <row r="646" spans="1:26" s="24" customFormat="1" x14ac:dyDescent="0.2">
      <c r="A646" s="23"/>
      <c r="B646" s="23"/>
      <c r="F646" s="23"/>
      <c r="H646" s="32"/>
      <c r="I646" s="32"/>
      <c r="J646" s="28" t="str">
        <f t="shared" si="9"/>
        <v xml:space="preserve"> </v>
      </c>
      <c r="K646" s="29"/>
      <c r="L646" s="29"/>
      <c r="M646" s="37" t="str">
        <f>IF($L646&gt;0,IF($F646="F",1.11*$L646+VLOOKUP($G646,Ages!$A$3:$AJ$10,32,0),1.35*$L646+VLOOKUP($G646,Ages!$A$12:$AJ$19,32,0)),"")</f>
        <v/>
      </c>
      <c r="N646" s="27"/>
      <c r="O646" s="27"/>
      <c r="P646" s="28" t="str">
        <f>IF(AND(N646&gt;0,O646&gt;0),IF($F646="F",IF(SUM($N646+$O646)&lt;=35,1.33*($N646+$O646)-0.013*POWER(($N646+$O646),2)-2.5,0.546*($N646+$O646)+9.7),1.21*($N646+$O646)-0.008*POWER(($N646+$O646),2)-VLOOKUP($G646,Ages!$A$12:$AJ$19,31,0)),"")</f>
        <v/>
      </c>
      <c r="Q646" s="23"/>
      <c r="R646" s="33"/>
      <c r="S646" s="33"/>
      <c r="T646" s="33"/>
      <c r="U646" s="33"/>
      <c r="V646" s="33"/>
      <c r="W646" s="23"/>
      <c r="X646" s="33"/>
      <c r="Y646" s="33"/>
      <c r="Z646" s="33"/>
    </row>
    <row r="647" spans="1:26" s="24" customFormat="1" x14ac:dyDescent="0.2">
      <c r="A647" s="23"/>
      <c r="B647" s="23"/>
      <c r="F647" s="23"/>
      <c r="H647" s="32"/>
      <c r="I647" s="32"/>
      <c r="J647" s="28" t="str">
        <f t="shared" ref="J647:J710" si="10">IF(AND(H647&gt;0,I647&gt;0),(I647/(H647*H647))*703, " ")</f>
        <v xml:space="preserve"> </v>
      </c>
      <c r="K647" s="29"/>
      <c r="L647" s="29"/>
      <c r="M647" s="37" t="str">
        <f>IF($L647&gt;0,IF($F647="F",1.11*$L647+VLOOKUP($G647,Ages!$A$3:$AJ$10,32,0),1.35*$L647+VLOOKUP($G647,Ages!$A$12:$AJ$19,32,0)),"")</f>
        <v/>
      </c>
      <c r="N647" s="27"/>
      <c r="O647" s="27"/>
      <c r="P647" s="28" t="str">
        <f>IF(AND(N647&gt;0,O647&gt;0),IF($F647="F",IF(SUM($N647+$O647)&lt;=35,1.33*($N647+$O647)-0.013*POWER(($N647+$O647),2)-2.5,0.546*($N647+$O647)+9.7),1.21*($N647+$O647)-0.008*POWER(($N647+$O647),2)-VLOOKUP($G647,Ages!$A$12:$AJ$19,31,0)),"")</f>
        <v/>
      </c>
      <c r="Q647" s="23"/>
      <c r="R647" s="33"/>
      <c r="S647" s="33"/>
      <c r="T647" s="33"/>
      <c r="U647" s="33"/>
      <c r="V647" s="33"/>
      <c r="W647" s="23"/>
      <c r="X647" s="33"/>
      <c r="Y647" s="33"/>
      <c r="Z647" s="33"/>
    </row>
    <row r="648" spans="1:26" s="24" customFormat="1" x14ac:dyDescent="0.2">
      <c r="A648" s="23"/>
      <c r="B648" s="23"/>
      <c r="F648" s="23"/>
      <c r="H648" s="32"/>
      <c r="I648" s="32"/>
      <c r="J648" s="28" t="str">
        <f t="shared" si="10"/>
        <v xml:space="preserve"> </v>
      </c>
      <c r="K648" s="29"/>
      <c r="L648" s="29"/>
      <c r="M648" s="37" t="str">
        <f>IF($L648&gt;0,IF($F648="F",1.11*$L648+VLOOKUP($G648,Ages!$A$3:$AJ$10,32,0),1.35*$L648+VLOOKUP($G648,Ages!$A$12:$AJ$19,32,0)),"")</f>
        <v/>
      </c>
      <c r="N648" s="27"/>
      <c r="O648" s="27"/>
      <c r="P648" s="28" t="str">
        <f>IF(AND(N648&gt;0,O648&gt;0),IF($F648="F",IF(SUM($N648+$O648)&lt;=35,1.33*($N648+$O648)-0.013*POWER(($N648+$O648),2)-2.5,0.546*($N648+$O648)+9.7),1.21*($N648+$O648)-0.008*POWER(($N648+$O648),2)-VLOOKUP($G648,Ages!$A$12:$AJ$19,31,0)),"")</f>
        <v/>
      </c>
      <c r="Q648" s="23"/>
      <c r="R648" s="33"/>
      <c r="S648" s="33"/>
      <c r="T648" s="33"/>
      <c r="U648" s="33"/>
      <c r="V648" s="33"/>
      <c r="W648" s="23"/>
      <c r="X648" s="33"/>
      <c r="Y648" s="33"/>
      <c r="Z648" s="33"/>
    </row>
    <row r="649" spans="1:26" s="24" customFormat="1" x14ac:dyDescent="0.2">
      <c r="A649" s="23"/>
      <c r="B649" s="23"/>
      <c r="F649" s="23"/>
      <c r="H649" s="32"/>
      <c r="I649" s="32"/>
      <c r="J649" s="28" t="str">
        <f t="shared" si="10"/>
        <v xml:space="preserve"> </v>
      </c>
      <c r="K649" s="29"/>
      <c r="L649" s="29"/>
      <c r="M649" s="37" t="str">
        <f>IF($L649&gt;0,IF($F649="F",1.11*$L649+VLOOKUP($G649,Ages!$A$3:$AJ$10,32,0),1.35*$L649+VLOOKUP($G649,Ages!$A$12:$AJ$19,32,0)),"")</f>
        <v/>
      </c>
      <c r="N649" s="27"/>
      <c r="O649" s="27"/>
      <c r="P649" s="28" t="str">
        <f>IF(AND(N649&gt;0,O649&gt;0),IF($F649="F",IF(SUM($N649+$O649)&lt;=35,1.33*($N649+$O649)-0.013*POWER(($N649+$O649),2)-2.5,0.546*($N649+$O649)+9.7),1.21*($N649+$O649)-0.008*POWER(($N649+$O649),2)-VLOOKUP($G649,Ages!$A$12:$AJ$19,31,0)),"")</f>
        <v/>
      </c>
      <c r="Q649" s="23"/>
      <c r="R649" s="33"/>
      <c r="S649" s="33"/>
      <c r="T649" s="33"/>
      <c r="U649" s="33"/>
      <c r="V649" s="33"/>
      <c r="W649" s="23"/>
      <c r="X649" s="33"/>
      <c r="Y649" s="33"/>
      <c r="Z649" s="33"/>
    </row>
    <row r="650" spans="1:26" s="24" customFormat="1" x14ac:dyDescent="0.2">
      <c r="A650" s="23"/>
      <c r="B650" s="23"/>
      <c r="F650" s="23"/>
      <c r="H650" s="32"/>
      <c r="I650" s="32"/>
      <c r="J650" s="28" t="str">
        <f t="shared" si="10"/>
        <v xml:space="preserve"> </v>
      </c>
      <c r="K650" s="29"/>
      <c r="L650" s="29"/>
      <c r="M650" s="37" t="str">
        <f>IF($L650&gt;0,IF($F650="F",1.11*$L650+VLOOKUP($G650,Ages!$A$3:$AJ$10,32,0),1.35*$L650+VLOOKUP($G650,Ages!$A$12:$AJ$19,32,0)),"")</f>
        <v/>
      </c>
      <c r="N650" s="27"/>
      <c r="O650" s="27"/>
      <c r="P650" s="28" t="str">
        <f>IF(AND(N650&gt;0,O650&gt;0),IF($F650="F",IF(SUM($N650+$O650)&lt;=35,1.33*($N650+$O650)-0.013*POWER(($N650+$O650),2)-2.5,0.546*($N650+$O650)+9.7),1.21*($N650+$O650)-0.008*POWER(($N650+$O650),2)-VLOOKUP($G650,Ages!$A$12:$AJ$19,31,0)),"")</f>
        <v/>
      </c>
      <c r="Q650" s="23"/>
      <c r="R650" s="33"/>
      <c r="S650" s="33"/>
      <c r="T650" s="33"/>
      <c r="U650" s="33"/>
      <c r="V650" s="33"/>
      <c r="W650" s="23"/>
      <c r="X650" s="33"/>
      <c r="Y650" s="33"/>
      <c r="Z650" s="33"/>
    </row>
    <row r="651" spans="1:26" s="24" customFormat="1" x14ac:dyDescent="0.2">
      <c r="A651" s="23"/>
      <c r="B651" s="23"/>
      <c r="F651" s="23"/>
      <c r="H651" s="32"/>
      <c r="I651" s="32"/>
      <c r="J651" s="28" t="str">
        <f t="shared" si="10"/>
        <v xml:space="preserve"> </v>
      </c>
      <c r="K651" s="29"/>
      <c r="L651" s="29"/>
      <c r="M651" s="37" t="str">
        <f>IF($L651&gt;0,IF($F651="F",1.11*$L651+VLOOKUP($G651,Ages!$A$3:$AJ$10,32,0),1.35*$L651+VLOOKUP($G651,Ages!$A$12:$AJ$19,32,0)),"")</f>
        <v/>
      </c>
      <c r="N651" s="27"/>
      <c r="O651" s="27"/>
      <c r="P651" s="28" t="str">
        <f>IF(AND(N651&gt;0,O651&gt;0),IF($F651="F",IF(SUM($N651+$O651)&lt;=35,1.33*($N651+$O651)-0.013*POWER(($N651+$O651),2)-2.5,0.546*($N651+$O651)+9.7),1.21*($N651+$O651)-0.008*POWER(($N651+$O651),2)-VLOOKUP($G651,Ages!$A$12:$AJ$19,31,0)),"")</f>
        <v/>
      </c>
      <c r="Q651" s="23"/>
      <c r="R651" s="33"/>
      <c r="S651" s="33"/>
      <c r="T651" s="33"/>
      <c r="U651" s="33"/>
      <c r="V651" s="33"/>
      <c r="W651" s="23"/>
      <c r="X651" s="33"/>
      <c r="Y651" s="33"/>
      <c r="Z651" s="33"/>
    </row>
    <row r="652" spans="1:26" s="24" customFormat="1" x14ac:dyDescent="0.2">
      <c r="A652" s="23"/>
      <c r="B652" s="23"/>
      <c r="F652" s="23"/>
      <c r="H652" s="32"/>
      <c r="I652" s="32"/>
      <c r="J652" s="28" t="str">
        <f t="shared" si="10"/>
        <v xml:space="preserve"> </v>
      </c>
      <c r="K652" s="29"/>
      <c r="L652" s="29"/>
      <c r="M652" s="37" t="str">
        <f>IF($L652&gt;0,IF($F652="F",1.11*$L652+VLOOKUP($G652,Ages!$A$3:$AJ$10,32,0),1.35*$L652+VLOOKUP($G652,Ages!$A$12:$AJ$19,32,0)),"")</f>
        <v/>
      </c>
      <c r="N652" s="27"/>
      <c r="O652" s="27"/>
      <c r="P652" s="28" t="str">
        <f>IF(AND(N652&gt;0,O652&gt;0),IF($F652="F",IF(SUM($N652+$O652)&lt;=35,1.33*($N652+$O652)-0.013*POWER(($N652+$O652),2)-2.5,0.546*($N652+$O652)+9.7),1.21*($N652+$O652)-0.008*POWER(($N652+$O652),2)-VLOOKUP($G652,Ages!$A$12:$AJ$19,31,0)),"")</f>
        <v/>
      </c>
      <c r="Q652" s="23"/>
      <c r="R652" s="33"/>
      <c r="S652" s="33"/>
      <c r="T652" s="33"/>
      <c r="U652" s="33"/>
      <c r="V652" s="33"/>
      <c r="W652" s="23"/>
      <c r="X652" s="33"/>
      <c r="Y652" s="33"/>
      <c r="Z652" s="33"/>
    </row>
    <row r="653" spans="1:26" s="24" customFormat="1" x14ac:dyDescent="0.2">
      <c r="A653" s="23"/>
      <c r="B653" s="23"/>
      <c r="F653" s="23"/>
      <c r="H653" s="32"/>
      <c r="I653" s="32"/>
      <c r="J653" s="28" t="str">
        <f t="shared" si="10"/>
        <v xml:space="preserve"> </v>
      </c>
      <c r="K653" s="29"/>
      <c r="L653" s="29"/>
      <c r="M653" s="37" t="str">
        <f>IF($L653&gt;0,IF($F653="F",1.11*$L653+VLOOKUP($G653,Ages!$A$3:$AJ$10,32,0),1.35*$L653+VLOOKUP($G653,Ages!$A$12:$AJ$19,32,0)),"")</f>
        <v/>
      </c>
      <c r="N653" s="27"/>
      <c r="O653" s="27"/>
      <c r="P653" s="28" t="str">
        <f>IF(AND(N653&gt;0,O653&gt;0),IF($F653="F",IF(SUM($N653+$O653)&lt;=35,1.33*($N653+$O653)-0.013*POWER(($N653+$O653),2)-2.5,0.546*($N653+$O653)+9.7),1.21*($N653+$O653)-0.008*POWER(($N653+$O653),2)-VLOOKUP($G653,Ages!$A$12:$AJ$19,31,0)),"")</f>
        <v/>
      </c>
      <c r="Q653" s="23"/>
      <c r="R653" s="33"/>
      <c r="S653" s="33"/>
      <c r="T653" s="33"/>
      <c r="U653" s="33"/>
      <c r="V653" s="33"/>
      <c r="W653" s="23"/>
      <c r="X653" s="33"/>
      <c r="Y653" s="33"/>
      <c r="Z653" s="33"/>
    </row>
    <row r="654" spans="1:26" s="24" customFormat="1" x14ac:dyDescent="0.2">
      <c r="A654" s="23"/>
      <c r="B654" s="23"/>
      <c r="F654" s="23"/>
      <c r="H654" s="32"/>
      <c r="I654" s="32"/>
      <c r="J654" s="28" t="str">
        <f t="shared" si="10"/>
        <v xml:space="preserve"> </v>
      </c>
      <c r="K654" s="29"/>
      <c r="L654" s="29"/>
      <c r="M654" s="37" t="str">
        <f>IF($L654&gt;0,IF($F654="F",1.11*$L654+VLOOKUP($G654,Ages!$A$3:$AJ$10,32,0),1.35*$L654+VLOOKUP($G654,Ages!$A$12:$AJ$19,32,0)),"")</f>
        <v/>
      </c>
      <c r="N654" s="27"/>
      <c r="O654" s="27"/>
      <c r="P654" s="28" t="str">
        <f>IF(AND(N654&gt;0,O654&gt;0),IF($F654="F",IF(SUM($N654+$O654)&lt;=35,1.33*($N654+$O654)-0.013*POWER(($N654+$O654),2)-2.5,0.546*($N654+$O654)+9.7),1.21*($N654+$O654)-0.008*POWER(($N654+$O654),2)-VLOOKUP($G654,Ages!$A$12:$AJ$19,31,0)),"")</f>
        <v/>
      </c>
      <c r="Q654" s="23"/>
      <c r="R654" s="33"/>
      <c r="S654" s="33"/>
      <c r="T654" s="33"/>
      <c r="U654" s="33"/>
      <c r="V654" s="33"/>
      <c r="W654" s="23"/>
      <c r="X654" s="33"/>
      <c r="Y654" s="33"/>
      <c r="Z654" s="33"/>
    </row>
    <row r="655" spans="1:26" s="24" customFormat="1" x14ac:dyDescent="0.2">
      <c r="A655" s="23"/>
      <c r="B655" s="23"/>
      <c r="F655" s="23"/>
      <c r="H655" s="32"/>
      <c r="I655" s="32"/>
      <c r="J655" s="28" t="str">
        <f t="shared" si="10"/>
        <v xml:space="preserve"> </v>
      </c>
      <c r="K655" s="29"/>
      <c r="L655" s="29"/>
      <c r="M655" s="37" t="str">
        <f>IF($L655&gt;0,IF($F655="F",1.11*$L655+VLOOKUP($G655,Ages!$A$3:$AJ$10,32,0),1.35*$L655+VLOOKUP($G655,Ages!$A$12:$AJ$19,32,0)),"")</f>
        <v/>
      </c>
      <c r="N655" s="27"/>
      <c r="O655" s="27"/>
      <c r="P655" s="28" t="str">
        <f>IF(AND(N655&gt;0,O655&gt;0),IF($F655="F",IF(SUM($N655+$O655)&lt;=35,1.33*($N655+$O655)-0.013*POWER(($N655+$O655),2)-2.5,0.546*($N655+$O655)+9.7),1.21*($N655+$O655)-0.008*POWER(($N655+$O655),2)-VLOOKUP($G655,Ages!$A$12:$AJ$19,31,0)),"")</f>
        <v/>
      </c>
      <c r="Q655" s="23"/>
      <c r="R655" s="33"/>
      <c r="S655" s="33"/>
      <c r="T655" s="33"/>
      <c r="U655" s="33"/>
      <c r="V655" s="33"/>
      <c r="W655" s="23"/>
      <c r="X655" s="33"/>
      <c r="Y655" s="33"/>
      <c r="Z655" s="33"/>
    </row>
    <row r="656" spans="1:26" s="24" customFormat="1" x14ac:dyDescent="0.2">
      <c r="A656" s="23"/>
      <c r="B656" s="23"/>
      <c r="F656" s="23"/>
      <c r="H656" s="32"/>
      <c r="I656" s="32"/>
      <c r="J656" s="28" t="str">
        <f t="shared" si="10"/>
        <v xml:space="preserve"> </v>
      </c>
      <c r="K656" s="29"/>
      <c r="L656" s="29"/>
      <c r="M656" s="37" t="str">
        <f>IF($L656&gt;0,IF($F656="F",1.11*$L656+VLOOKUP($G656,Ages!$A$3:$AJ$10,32,0),1.35*$L656+VLOOKUP($G656,Ages!$A$12:$AJ$19,32,0)),"")</f>
        <v/>
      </c>
      <c r="N656" s="27"/>
      <c r="O656" s="27"/>
      <c r="P656" s="28" t="str">
        <f>IF(AND(N656&gt;0,O656&gt;0),IF($F656="F",IF(SUM($N656+$O656)&lt;=35,1.33*($N656+$O656)-0.013*POWER(($N656+$O656),2)-2.5,0.546*($N656+$O656)+9.7),1.21*($N656+$O656)-0.008*POWER(($N656+$O656),2)-VLOOKUP($G656,Ages!$A$12:$AJ$19,31,0)),"")</f>
        <v/>
      </c>
      <c r="Q656" s="23"/>
      <c r="R656" s="33"/>
      <c r="S656" s="33"/>
      <c r="T656" s="33"/>
      <c r="U656" s="33"/>
      <c r="V656" s="33"/>
      <c r="W656" s="23"/>
      <c r="X656" s="33"/>
      <c r="Y656" s="33"/>
      <c r="Z656" s="33"/>
    </row>
    <row r="657" spans="1:26" s="24" customFormat="1" x14ac:dyDescent="0.2">
      <c r="A657" s="23"/>
      <c r="B657" s="23"/>
      <c r="F657" s="23"/>
      <c r="H657" s="32"/>
      <c r="I657" s="32"/>
      <c r="J657" s="28" t="str">
        <f t="shared" si="10"/>
        <v xml:space="preserve"> </v>
      </c>
      <c r="K657" s="29"/>
      <c r="L657" s="29"/>
      <c r="M657" s="37" t="str">
        <f>IF($L657&gt;0,IF($F657="F",1.11*$L657+VLOOKUP($G657,Ages!$A$3:$AJ$10,32,0),1.35*$L657+VLOOKUP($G657,Ages!$A$12:$AJ$19,32,0)),"")</f>
        <v/>
      </c>
      <c r="N657" s="27"/>
      <c r="O657" s="27"/>
      <c r="P657" s="28" t="str">
        <f>IF(AND(N657&gt;0,O657&gt;0),IF($F657="F",IF(SUM($N657+$O657)&lt;=35,1.33*($N657+$O657)-0.013*POWER(($N657+$O657),2)-2.5,0.546*($N657+$O657)+9.7),1.21*($N657+$O657)-0.008*POWER(($N657+$O657),2)-VLOOKUP($G657,Ages!$A$12:$AJ$19,31,0)),"")</f>
        <v/>
      </c>
      <c r="Q657" s="23"/>
      <c r="R657" s="33"/>
      <c r="S657" s="33"/>
      <c r="T657" s="33"/>
      <c r="U657" s="33"/>
      <c r="V657" s="33"/>
      <c r="W657" s="23"/>
      <c r="X657" s="33"/>
      <c r="Y657" s="33"/>
      <c r="Z657" s="33"/>
    </row>
    <row r="658" spans="1:26" s="24" customFormat="1" x14ac:dyDescent="0.2">
      <c r="A658" s="23"/>
      <c r="B658" s="23"/>
      <c r="F658" s="23"/>
      <c r="H658" s="32"/>
      <c r="I658" s="32"/>
      <c r="J658" s="28" t="str">
        <f t="shared" si="10"/>
        <v xml:space="preserve"> </v>
      </c>
      <c r="K658" s="29"/>
      <c r="L658" s="29"/>
      <c r="M658" s="37" t="str">
        <f>IF($L658&gt;0,IF($F658="F",1.11*$L658+VLOOKUP($G658,Ages!$A$3:$AJ$10,32,0),1.35*$L658+VLOOKUP($G658,Ages!$A$12:$AJ$19,32,0)),"")</f>
        <v/>
      </c>
      <c r="N658" s="27"/>
      <c r="O658" s="27"/>
      <c r="P658" s="28" t="str">
        <f>IF(AND(N658&gt;0,O658&gt;0),IF($F658="F",IF(SUM($N658+$O658)&lt;=35,1.33*($N658+$O658)-0.013*POWER(($N658+$O658),2)-2.5,0.546*($N658+$O658)+9.7),1.21*($N658+$O658)-0.008*POWER(($N658+$O658),2)-VLOOKUP($G658,Ages!$A$12:$AJ$19,31,0)),"")</f>
        <v/>
      </c>
      <c r="Q658" s="23"/>
      <c r="R658" s="33"/>
      <c r="S658" s="33"/>
      <c r="T658" s="33"/>
      <c r="U658" s="33"/>
      <c r="V658" s="33"/>
      <c r="W658" s="23"/>
      <c r="X658" s="33"/>
      <c r="Y658" s="33"/>
      <c r="Z658" s="33"/>
    </row>
    <row r="659" spans="1:26" s="24" customFormat="1" x14ac:dyDescent="0.2">
      <c r="A659" s="23"/>
      <c r="B659" s="23"/>
      <c r="F659" s="23"/>
      <c r="H659" s="32"/>
      <c r="I659" s="32"/>
      <c r="J659" s="28" t="str">
        <f t="shared" si="10"/>
        <v xml:space="preserve"> </v>
      </c>
      <c r="K659" s="29"/>
      <c r="L659" s="29"/>
      <c r="M659" s="37" t="str">
        <f>IF($L659&gt;0,IF($F659="F",1.11*$L659+VLOOKUP($G659,Ages!$A$3:$AJ$10,32,0),1.35*$L659+VLOOKUP($G659,Ages!$A$12:$AJ$19,32,0)),"")</f>
        <v/>
      </c>
      <c r="N659" s="27"/>
      <c r="O659" s="27"/>
      <c r="P659" s="28" t="str">
        <f>IF(AND(N659&gt;0,O659&gt;0),IF($F659="F",IF(SUM($N659+$O659)&lt;=35,1.33*($N659+$O659)-0.013*POWER(($N659+$O659),2)-2.5,0.546*($N659+$O659)+9.7),1.21*($N659+$O659)-0.008*POWER(($N659+$O659),2)-VLOOKUP($G659,Ages!$A$12:$AJ$19,31,0)),"")</f>
        <v/>
      </c>
      <c r="Q659" s="23"/>
      <c r="R659" s="33"/>
      <c r="S659" s="33"/>
      <c r="T659" s="33"/>
      <c r="U659" s="33"/>
      <c r="V659" s="33"/>
      <c r="W659" s="23"/>
      <c r="X659" s="33"/>
      <c r="Y659" s="33"/>
      <c r="Z659" s="33"/>
    </row>
    <row r="660" spans="1:26" s="24" customFormat="1" x14ac:dyDescent="0.2">
      <c r="A660" s="23"/>
      <c r="B660" s="23"/>
      <c r="F660" s="23"/>
      <c r="H660" s="32"/>
      <c r="I660" s="32"/>
      <c r="J660" s="28" t="str">
        <f t="shared" si="10"/>
        <v xml:space="preserve"> </v>
      </c>
      <c r="K660" s="29"/>
      <c r="L660" s="29"/>
      <c r="M660" s="37" t="str">
        <f>IF($L660&gt;0,IF($F660="F",1.11*$L660+VLOOKUP($G660,Ages!$A$3:$AJ$10,32,0),1.35*$L660+VLOOKUP($G660,Ages!$A$12:$AJ$19,32,0)),"")</f>
        <v/>
      </c>
      <c r="N660" s="27"/>
      <c r="O660" s="27"/>
      <c r="P660" s="28" t="str">
        <f>IF(AND(N660&gt;0,O660&gt;0),IF($F660="F",IF(SUM($N660+$O660)&lt;=35,1.33*($N660+$O660)-0.013*POWER(($N660+$O660),2)-2.5,0.546*($N660+$O660)+9.7),1.21*($N660+$O660)-0.008*POWER(($N660+$O660),2)-VLOOKUP($G660,Ages!$A$12:$AJ$19,31,0)),"")</f>
        <v/>
      </c>
      <c r="Q660" s="23"/>
      <c r="R660" s="33"/>
      <c r="S660" s="33"/>
      <c r="T660" s="33"/>
      <c r="U660" s="33"/>
      <c r="V660" s="33"/>
      <c r="W660" s="23"/>
      <c r="X660" s="33"/>
      <c r="Y660" s="33"/>
      <c r="Z660" s="33"/>
    </row>
    <row r="661" spans="1:26" s="24" customFormat="1" x14ac:dyDescent="0.2">
      <c r="A661" s="23"/>
      <c r="B661" s="23"/>
      <c r="F661" s="23"/>
      <c r="H661" s="32"/>
      <c r="I661" s="32"/>
      <c r="J661" s="28" t="str">
        <f t="shared" si="10"/>
        <v xml:space="preserve"> </v>
      </c>
      <c r="K661" s="29"/>
      <c r="L661" s="29"/>
      <c r="M661" s="37" t="str">
        <f>IF($L661&gt;0,IF($F661="F",1.11*$L661+VLOOKUP($G661,Ages!$A$3:$AJ$10,32,0),1.35*$L661+VLOOKUP($G661,Ages!$A$12:$AJ$19,32,0)),"")</f>
        <v/>
      </c>
      <c r="N661" s="27"/>
      <c r="O661" s="27"/>
      <c r="P661" s="28" t="str">
        <f>IF(AND(N661&gt;0,O661&gt;0),IF($F661="F",IF(SUM($N661+$O661)&lt;=35,1.33*($N661+$O661)-0.013*POWER(($N661+$O661),2)-2.5,0.546*($N661+$O661)+9.7),1.21*($N661+$O661)-0.008*POWER(($N661+$O661),2)-VLOOKUP($G661,Ages!$A$12:$AJ$19,31,0)),"")</f>
        <v/>
      </c>
      <c r="Q661" s="23"/>
      <c r="R661" s="33"/>
      <c r="S661" s="33"/>
      <c r="T661" s="33"/>
      <c r="U661" s="33"/>
      <c r="V661" s="33"/>
      <c r="W661" s="23"/>
      <c r="X661" s="33"/>
      <c r="Y661" s="33"/>
      <c r="Z661" s="33"/>
    </row>
    <row r="662" spans="1:26" s="24" customFormat="1" x14ac:dyDescent="0.2">
      <c r="A662" s="23"/>
      <c r="B662" s="23"/>
      <c r="F662" s="23"/>
      <c r="H662" s="32"/>
      <c r="I662" s="32"/>
      <c r="J662" s="28" t="str">
        <f t="shared" si="10"/>
        <v xml:space="preserve"> </v>
      </c>
      <c r="K662" s="29"/>
      <c r="L662" s="29"/>
      <c r="M662" s="37" t="str">
        <f>IF($L662&gt;0,IF($F662="F",1.11*$L662+VLOOKUP($G662,Ages!$A$3:$AJ$10,32,0),1.35*$L662+VLOOKUP($G662,Ages!$A$12:$AJ$19,32,0)),"")</f>
        <v/>
      </c>
      <c r="N662" s="27"/>
      <c r="O662" s="27"/>
      <c r="P662" s="28" t="str">
        <f>IF(AND(N662&gt;0,O662&gt;0),IF($F662="F",IF(SUM($N662+$O662)&lt;=35,1.33*($N662+$O662)-0.013*POWER(($N662+$O662),2)-2.5,0.546*($N662+$O662)+9.7),1.21*($N662+$O662)-0.008*POWER(($N662+$O662),2)-VLOOKUP($G662,Ages!$A$12:$AJ$19,31,0)),"")</f>
        <v/>
      </c>
      <c r="Q662" s="23"/>
      <c r="R662" s="33"/>
      <c r="S662" s="33"/>
      <c r="T662" s="33"/>
      <c r="U662" s="33"/>
      <c r="V662" s="33"/>
      <c r="W662" s="23"/>
      <c r="X662" s="33"/>
      <c r="Y662" s="33"/>
      <c r="Z662" s="33"/>
    </row>
    <row r="663" spans="1:26" s="24" customFormat="1" x14ac:dyDescent="0.2">
      <c r="A663" s="23"/>
      <c r="B663" s="23"/>
      <c r="F663" s="23"/>
      <c r="H663" s="32"/>
      <c r="I663" s="32"/>
      <c r="J663" s="28" t="str">
        <f t="shared" si="10"/>
        <v xml:space="preserve"> </v>
      </c>
      <c r="K663" s="29"/>
      <c r="L663" s="29"/>
      <c r="M663" s="37" t="str">
        <f>IF($L663&gt;0,IF($F663="F",1.11*$L663+VLOOKUP($G663,Ages!$A$3:$AJ$10,32,0),1.35*$L663+VLOOKUP($G663,Ages!$A$12:$AJ$19,32,0)),"")</f>
        <v/>
      </c>
      <c r="N663" s="27"/>
      <c r="O663" s="27"/>
      <c r="P663" s="28" t="str">
        <f>IF(AND(N663&gt;0,O663&gt;0),IF($F663="F",IF(SUM($N663+$O663)&lt;=35,1.33*($N663+$O663)-0.013*POWER(($N663+$O663),2)-2.5,0.546*($N663+$O663)+9.7),1.21*($N663+$O663)-0.008*POWER(($N663+$O663),2)-VLOOKUP($G663,Ages!$A$12:$AJ$19,31,0)),"")</f>
        <v/>
      </c>
      <c r="Q663" s="23"/>
      <c r="R663" s="33"/>
      <c r="S663" s="33"/>
      <c r="T663" s="33"/>
      <c r="U663" s="33"/>
      <c r="V663" s="33"/>
      <c r="W663" s="23"/>
      <c r="X663" s="33"/>
      <c r="Y663" s="33"/>
      <c r="Z663" s="33"/>
    </row>
    <row r="664" spans="1:26" s="24" customFormat="1" x14ac:dyDescent="0.2">
      <c r="A664" s="23"/>
      <c r="B664" s="23"/>
      <c r="F664" s="23"/>
      <c r="H664" s="32"/>
      <c r="I664" s="32"/>
      <c r="J664" s="28" t="str">
        <f t="shared" si="10"/>
        <v xml:space="preserve"> </v>
      </c>
      <c r="K664" s="29"/>
      <c r="L664" s="29"/>
      <c r="M664" s="37" t="str">
        <f>IF($L664&gt;0,IF($F664="F",1.11*$L664+VLOOKUP($G664,Ages!$A$3:$AJ$10,32,0),1.35*$L664+VLOOKUP($G664,Ages!$A$12:$AJ$19,32,0)),"")</f>
        <v/>
      </c>
      <c r="N664" s="27"/>
      <c r="O664" s="27"/>
      <c r="P664" s="28" t="str">
        <f>IF(AND(N664&gt;0,O664&gt;0),IF($F664="F",IF(SUM($N664+$O664)&lt;=35,1.33*($N664+$O664)-0.013*POWER(($N664+$O664),2)-2.5,0.546*($N664+$O664)+9.7),1.21*($N664+$O664)-0.008*POWER(($N664+$O664),2)-VLOOKUP($G664,Ages!$A$12:$AJ$19,31,0)),"")</f>
        <v/>
      </c>
      <c r="Q664" s="23"/>
      <c r="R664" s="33"/>
      <c r="S664" s="33"/>
      <c r="T664" s="33"/>
      <c r="U664" s="33"/>
      <c r="V664" s="33"/>
      <c r="W664" s="23"/>
      <c r="X664" s="33"/>
      <c r="Y664" s="33"/>
      <c r="Z664" s="33"/>
    </row>
    <row r="665" spans="1:26" s="24" customFormat="1" x14ac:dyDescent="0.2">
      <c r="A665" s="23"/>
      <c r="B665" s="23"/>
      <c r="F665" s="23"/>
      <c r="H665" s="32"/>
      <c r="I665" s="32"/>
      <c r="J665" s="28" t="str">
        <f t="shared" si="10"/>
        <v xml:space="preserve"> </v>
      </c>
      <c r="K665" s="29"/>
      <c r="L665" s="29"/>
      <c r="M665" s="37" t="str">
        <f>IF($L665&gt;0,IF($F665="F",1.11*$L665+VLOOKUP($G665,Ages!$A$3:$AJ$10,32,0),1.35*$L665+VLOOKUP($G665,Ages!$A$12:$AJ$19,32,0)),"")</f>
        <v/>
      </c>
      <c r="N665" s="27"/>
      <c r="O665" s="27"/>
      <c r="P665" s="28" t="str">
        <f>IF(AND(N665&gt;0,O665&gt;0),IF($F665="F",IF(SUM($N665+$O665)&lt;=35,1.33*($N665+$O665)-0.013*POWER(($N665+$O665),2)-2.5,0.546*($N665+$O665)+9.7),1.21*($N665+$O665)-0.008*POWER(($N665+$O665),2)-VLOOKUP($G665,Ages!$A$12:$AJ$19,31,0)),"")</f>
        <v/>
      </c>
      <c r="Q665" s="23"/>
      <c r="R665" s="33"/>
      <c r="S665" s="33"/>
      <c r="T665" s="33"/>
      <c r="U665" s="33"/>
      <c r="V665" s="33"/>
      <c r="W665" s="23"/>
      <c r="X665" s="33"/>
      <c r="Y665" s="33"/>
      <c r="Z665" s="33"/>
    </row>
    <row r="666" spans="1:26" s="24" customFormat="1" x14ac:dyDescent="0.2">
      <c r="A666" s="23"/>
      <c r="B666" s="23"/>
      <c r="F666" s="23"/>
      <c r="H666" s="32"/>
      <c r="I666" s="32"/>
      <c r="J666" s="28" t="str">
        <f t="shared" si="10"/>
        <v xml:space="preserve"> </v>
      </c>
      <c r="K666" s="29"/>
      <c r="L666" s="29"/>
      <c r="M666" s="37" t="str">
        <f>IF($L666&gt;0,IF($F666="F",1.11*$L666+VLOOKUP($G666,Ages!$A$3:$AJ$10,32,0),1.35*$L666+VLOOKUP($G666,Ages!$A$12:$AJ$19,32,0)),"")</f>
        <v/>
      </c>
      <c r="N666" s="27"/>
      <c r="O666" s="27"/>
      <c r="P666" s="28" t="str">
        <f>IF(AND(N666&gt;0,O666&gt;0),IF($F666="F",IF(SUM($N666+$O666)&lt;=35,1.33*($N666+$O666)-0.013*POWER(($N666+$O666),2)-2.5,0.546*($N666+$O666)+9.7),1.21*($N666+$O666)-0.008*POWER(($N666+$O666),2)-VLOOKUP($G666,Ages!$A$12:$AJ$19,31,0)),"")</f>
        <v/>
      </c>
      <c r="Q666" s="23"/>
      <c r="R666" s="33"/>
      <c r="S666" s="33"/>
      <c r="T666" s="33"/>
      <c r="U666" s="33"/>
      <c r="V666" s="33"/>
      <c r="W666" s="23"/>
      <c r="X666" s="33"/>
      <c r="Y666" s="33"/>
      <c r="Z666" s="33"/>
    </row>
    <row r="667" spans="1:26" s="24" customFormat="1" x14ac:dyDescent="0.2">
      <c r="A667" s="23"/>
      <c r="B667" s="23"/>
      <c r="F667" s="23"/>
      <c r="H667" s="32"/>
      <c r="I667" s="32"/>
      <c r="J667" s="28" t="str">
        <f t="shared" si="10"/>
        <v xml:space="preserve"> </v>
      </c>
      <c r="K667" s="29"/>
      <c r="L667" s="29"/>
      <c r="M667" s="37" t="str">
        <f>IF($L667&gt;0,IF($F667="F",1.11*$L667+VLOOKUP($G667,Ages!$A$3:$AJ$10,32,0),1.35*$L667+VLOOKUP($G667,Ages!$A$12:$AJ$19,32,0)),"")</f>
        <v/>
      </c>
      <c r="N667" s="27"/>
      <c r="O667" s="27"/>
      <c r="P667" s="28" t="str">
        <f>IF(AND(N667&gt;0,O667&gt;0),IF($F667="F",IF(SUM($N667+$O667)&lt;=35,1.33*($N667+$O667)-0.013*POWER(($N667+$O667),2)-2.5,0.546*($N667+$O667)+9.7),1.21*($N667+$O667)-0.008*POWER(($N667+$O667),2)-VLOOKUP($G667,Ages!$A$12:$AJ$19,31,0)),"")</f>
        <v/>
      </c>
      <c r="Q667" s="23"/>
      <c r="R667" s="33"/>
      <c r="S667" s="33"/>
      <c r="T667" s="33"/>
      <c r="U667" s="33"/>
      <c r="V667" s="33"/>
      <c r="W667" s="23"/>
      <c r="X667" s="33"/>
      <c r="Y667" s="33"/>
      <c r="Z667" s="33"/>
    </row>
    <row r="668" spans="1:26" s="24" customFormat="1" x14ac:dyDescent="0.2">
      <c r="A668" s="23"/>
      <c r="B668" s="23"/>
      <c r="F668" s="23"/>
      <c r="H668" s="32"/>
      <c r="I668" s="32"/>
      <c r="J668" s="28" t="str">
        <f t="shared" si="10"/>
        <v xml:space="preserve"> </v>
      </c>
      <c r="K668" s="29"/>
      <c r="L668" s="29"/>
      <c r="M668" s="37" t="str">
        <f>IF($L668&gt;0,IF($F668="F",1.11*$L668+VLOOKUP($G668,Ages!$A$3:$AJ$10,32,0),1.35*$L668+VLOOKUP($G668,Ages!$A$12:$AJ$19,32,0)),"")</f>
        <v/>
      </c>
      <c r="N668" s="27"/>
      <c r="O668" s="27"/>
      <c r="P668" s="28" t="str">
        <f>IF(AND(N668&gt;0,O668&gt;0),IF($F668="F",IF(SUM($N668+$O668)&lt;=35,1.33*($N668+$O668)-0.013*POWER(($N668+$O668),2)-2.5,0.546*($N668+$O668)+9.7),1.21*($N668+$O668)-0.008*POWER(($N668+$O668),2)-VLOOKUP($G668,Ages!$A$12:$AJ$19,31,0)),"")</f>
        <v/>
      </c>
      <c r="Q668" s="23"/>
      <c r="R668" s="33"/>
      <c r="S668" s="33"/>
      <c r="T668" s="33"/>
      <c r="U668" s="33"/>
      <c r="V668" s="33"/>
      <c r="W668" s="23"/>
      <c r="X668" s="33"/>
      <c r="Y668" s="33"/>
      <c r="Z668" s="33"/>
    </row>
    <row r="669" spans="1:26" s="24" customFormat="1" x14ac:dyDescent="0.2">
      <c r="A669" s="23"/>
      <c r="B669" s="23"/>
      <c r="F669" s="23"/>
      <c r="H669" s="32"/>
      <c r="I669" s="32"/>
      <c r="J669" s="28" t="str">
        <f t="shared" si="10"/>
        <v xml:space="preserve"> </v>
      </c>
      <c r="K669" s="29"/>
      <c r="L669" s="29"/>
      <c r="M669" s="37" t="str">
        <f>IF($L669&gt;0,IF($F669="F",1.11*$L669+VLOOKUP($G669,Ages!$A$3:$AJ$10,32,0),1.35*$L669+VLOOKUP($G669,Ages!$A$12:$AJ$19,32,0)),"")</f>
        <v/>
      </c>
      <c r="N669" s="27"/>
      <c r="O669" s="27"/>
      <c r="P669" s="28" t="str">
        <f>IF(AND(N669&gt;0,O669&gt;0),IF($F669="F",IF(SUM($N669+$O669)&lt;=35,1.33*($N669+$O669)-0.013*POWER(($N669+$O669),2)-2.5,0.546*($N669+$O669)+9.7),1.21*($N669+$O669)-0.008*POWER(($N669+$O669),2)-VLOOKUP($G669,Ages!$A$12:$AJ$19,31,0)),"")</f>
        <v/>
      </c>
      <c r="Q669" s="23"/>
      <c r="R669" s="33"/>
      <c r="S669" s="33"/>
      <c r="T669" s="33"/>
      <c r="U669" s="33"/>
      <c r="V669" s="33"/>
      <c r="W669" s="23"/>
      <c r="X669" s="33"/>
      <c r="Y669" s="33"/>
      <c r="Z669" s="33"/>
    </row>
    <row r="670" spans="1:26" s="24" customFormat="1" x14ac:dyDescent="0.2">
      <c r="A670" s="23"/>
      <c r="B670" s="23"/>
      <c r="F670" s="23"/>
      <c r="H670" s="32"/>
      <c r="I670" s="32"/>
      <c r="J670" s="28" t="str">
        <f t="shared" si="10"/>
        <v xml:space="preserve"> </v>
      </c>
      <c r="K670" s="29"/>
      <c r="L670" s="29"/>
      <c r="M670" s="37" t="str">
        <f>IF($L670&gt;0,IF($F670="F",1.11*$L670+VLOOKUP($G670,Ages!$A$3:$AJ$10,32,0),1.35*$L670+VLOOKUP($G670,Ages!$A$12:$AJ$19,32,0)),"")</f>
        <v/>
      </c>
      <c r="N670" s="27"/>
      <c r="O670" s="27"/>
      <c r="P670" s="28" t="str">
        <f>IF(AND(N670&gt;0,O670&gt;0),IF($F670="F",IF(SUM($N670+$O670)&lt;=35,1.33*($N670+$O670)-0.013*POWER(($N670+$O670),2)-2.5,0.546*($N670+$O670)+9.7),1.21*($N670+$O670)-0.008*POWER(($N670+$O670),2)-VLOOKUP($G670,Ages!$A$12:$AJ$19,31,0)),"")</f>
        <v/>
      </c>
      <c r="Q670" s="23"/>
      <c r="R670" s="33"/>
      <c r="S670" s="33"/>
      <c r="T670" s="33"/>
      <c r="U670" s="33"/>
      <c r="V670" s="33"/>
      <c r="W670" s="23"/>
      <c r="X670" s="33"/>
      <c r="Y670" s="33"/>
      <c r="Z670" s="33"/>
    </row>
    <row r="671" spans="1:26" s="24" customFormat="1" x14ac:dyDescent="0.2">
      <c r="A671" s="23"/>
      <c r="B671" s="23"/>
      <c r="F671" s="23"/>
      <c r="H671" s="32"/>
      <c r="I671" s="32"/>
      <c r="J671" s="28" t="str">
        <f t="shared" si="10"/>
        <v xml:space="preserve"> </v>
      </c>
      <c r="K671" s="29"/>
      <c r="L671" s="29"/>
      <c r="M671" s="37" t="str">
        <f>IF($L671&gt;0,IF($F671="F",1.11*$L671+VLOOKUP($G671,Ages!$A$3:$AJ$10,32,0),1.35*$L671+VLOOKUP($G671,Ages!$A$12:$AJ$19,32,0)),"")</f>
        <v/>
      </c>
      <c r="N671" s="27"/>
      <c r="O671" s="27"/>
      <c r="P671" s="28" t="str">
        <f>IF(AND(N671&gt;0,O671&gt;0),IF($F671="F",IF(SUM($N671+$O671)&lt;=35,1.33*($N671+$O671)-0.013*POWER(($N671+$O671),2)-2.5,0.546*($N671+$O671)+9.7),1.21*($N671+$O671)-0.008*POWER(($N671+$O671),2)-VLOOKUP($G671,Ages!$A$12:$AJ$19,31,0)),"")</f>
        <v/>
      </c>
      <c r="Q671" s="23"/>
      <c r="R671" s="33"/>
      <c r="S671" s="33"/>
      <c r="T671" s="33"/>
      <c r="U671" s="33"/>
      <c r="V671" s="33"/>
      <c r="W671" s="23"/>
      <c r="X671" s="33"/>
      <c r="Y671" s="33"/>
      <c r="Z671" s="33"/>
    </row>
    <row r="672" spans="1:26" s="24" customFormat="1" x14ac:dyDescent="0.2">
      <c r="A672" s="23"/>
      <c r="B672" s="23"/>
      <c r="F672" s="23"/>
      <c r="H672" s="32"/>
      <c r="I672" s="32"/>
      <c r="J672" s="28" t="str">
        <f t="shared" si="10"/>
        <v xml:space="preserve"> </v>
      </c>
      <c r="K672" s="29"/>
      <c r="L672" s="29"/>
      <c r="M672" s="37" t="str">
        <f>IF($L672&gt;0,IF($F672="F",1.11*$L672+VLOOKUP($G672,Ages!$A$3:$AJ$10,32,0),1.35*$L672+VLOOKUP($G672,Ages!$A$12:$AJ$19,32,0)),"")</f>
        <v/>
      </c>
      <c r="N672" s="27"/>
      <c r="O672" s="27"/>
      <c r="P672" s="28" t="str">
        <f>IF(AND(N672&gt;0,O672&gt;0),IF($F672="F",IF(SUM($N672+$O672)&lt;=35,1.33*($N672+$O672)-0.013*POWER(($N672+$O672),2)-2.5,0.546*($N672+$O672)+9.7),1.21*($N672+$O672)-0.008*POWER(($N672+$O672),2)-VLOOKUP($G672,Ages!$A$12:$AJ$19,31,0)),"")</f>
        <v/>
      </c>
      <c r="Q672" s="23"/>
      <c r="R672" s="33"/>
      <c r="S672" s="33"/>
      <c r="T672" s="33"/>
      <c r="U672" s="33"/>
      <c r="V672" s="33"/>
      <c r="W672" s="23"/>
      <c r="X672" s="33"/>
      <c r="Y672" s="33"/>
      <c r="Z672" s="33"/>
    </row>
    <row r="673" spans="1:26" s="24" customFormat="1" x14ac:dyDescent="0.2">
      <c r="A673" s="23"/>
      <c r="B673" s="23"/>
      <c r="F673" s="23"/>
      <c r="H673" s="32"/>
      <c r="I673" s="32"/>
      <c r="J673" s="28" t="str">
        <f t="shared" si="10"/>
        <v xml:space="preserve"> </v>
      </c>
      <c r="K673" s="29"/>
      <c r="L673" s="29"/>
      <c r="M673" s="37" t="str">
        <f>IF($L673&gt;0,IF($F673="F",1.11*$L673+VLOOKUP($G673,Ages!$A$3:$AJ$10,32,0),1.35*$L673+VLOOKUP($G673,Ages!$A$12:$AJ$19,32,0)),"")</f>
        <v/>
      </c>
      <c r="N673" s="27"/>
      <c r="O673" s="27"/>
      <c r="P673" s="28" t="str">
        <f>IF(AND(N673&gt;0,O673&gt;0),IF($F673="F",IF(SUM($N673+$O673)&lt;=35,1.33*($N673+$O673)-0.013*POWER(($N673+$O673),2)-2.5,0.546*($N673+$O673)+9.7),1.21*($N673+$O673)-0.008*POWER(($N673+$O673),2)-VLOOKUP($G673,Ages!$A$12:$AJ$19,31,0)),"")</f>
        <v/>
      </c>
      <c r="Q673" s="23"/>
      <c r="R673" s="33"/>
      <c r="S673" s="33"/>
      <c r="T673" s="33"/>
      <c r="U673" s="33"/>
      <c r="V673" s="33"/>
      <c r="W673" s="23"/>
      <c r="X673" s="33"/>
      <c r="Y673" s="33"/>
      <c r="Z673" s="33"/>
    </row>
    <row r="674" spans="1:26" s="24" customFormat="1" x14ac:dyDescent="0.2">
      <c r="A674" s="23"/>
      <c r="B674" s="23"/>
      <c r="F674" s="23"/>
      <c r="H674" s="32"/>
      <c r="I674" s="32"/>
      <c r="J674" s="28" t="str">
        <f t="shared" si="10"/>
        <v xml:space="preserve"> </v>
      </c>
      <c r="K674" s="29"/>
      <c r="L674" s="29"/>
      <c r="M674" s="37" t="str">
        <f>IF($L674&gt;0,IF($F674="F",1.11*$L674+VLOOKUP($G674,Ages!$A$3:$AJ$10,32,0),1.35*$L674+VLOOKUP($G674,Ages!$A$12:$AJ$19,32,0)),"")</f>
        <v/>
      </c>
      <c r="N674" s="27"/>
      <c r="O674" s="27"/>
      <c r="P674" s="28" t="str">
        <f>IF(AND(N674&gt;0,O674&gt;0),IF($F674="F",IF(SUM($N674+$O674)&lt;=35,1.33*($N674+$O674)-0.013*POWER(($N674+$O674),2)-2.5,0.546*($N674+$O674)+9.7),1.21*($N674+$O674)-0.008*POWER(($N674+$O674),2)-VLOOKUP($G674,Ages!$A$12:$AJ$19,31,0)),"")</f>
        <v/>
      </c>
      <c r="Q674" s="23"/>
      <c r="R674" s="33"/>
      <c r="S674" s="33"/>
      <c r="T674" s="33"/>
      <c r="U674" s="33"/>
      <c r="V674" s="33"/>
      <c r="W674" s="23"/>
      <c r="X674" s="33"/>
      <c r="Y674" s="33"/>
      <c r="Z674" s="33"/>
    </row>
    <row r="675" spans="1:26" s="24" customFormat="1" x14ac:dyDescent="0.2">
      <c r="A675" s="23"/>
      <c r="B675" s="23"/>
      <c r="F675" s="23"/>
      <c r="H675" s="32"/>
      <c r="I675" s="32"/>
      <c r="J675" s="28" t="str">
        <f t="shared" si="10"/>
        <v xml:space="preserve"> </v>
      </c>
      <c r="K675" s="29"/>
      <c r="L675" s="29"/>
      <c r="M675" s="37" t="str">
        <f>IF($L675&gt;0,IF($F675="F",1.11*$L675+VLOOKUP($G675,Ages!$A$3:$AJ$10,32,0),1.35*$L675+VLOOKUP($G675,Ages!$A$12:$AJ$19,32,0)),"")</f>
        <v/>
      </c>
      <c r="N675" s="27"/>
      <c r="O675" s="27"/>
      <c r="P675" s="28" t="str">
        <f>IF(AND(N675&gt;0,O675&gt;0),IF($F675="F",IF(SUM($N675+$O675)&lt;=35,1.33*($N675+$O675)-0.013*POWER(($N675+$O675),2)-2.5,0.546*($N675+$O675)+9.7),1.21*($N675+$O675)-0.008*POWER(($N675+$O675),2)-VLOOKUP($G675,Ages!$A$12:$AJ$19,31,0)),"")</f>
        <v/>
      </c>
      <c r="Q675" s="23"/>
      <c r="R675" s="33"/>
      <c r="S675" s="33"/>
      <c r="T675" s="33"/>
      <c r="U675" s="33"/>
      <c r="V675" s="33"/>
      <c r="W675" s="23"/>
      <c r="X675" s="33"/>
      <c r="Y675" s="33"/>
      <c r="Z675" s="33"/>
    </row>
    <row r="676" spans="1:26" s="24" customFormat="1" x14ac:dyDescent="0.2">
      <c r="A676" s="23"/>
      <c r="B676" s="23"/>
      <c r="F676" s="23"/>
      <c r="H676" s="32"/>
      <c r="I676" s="32"/>
      <c r="J676" s="28" t="str">
        <f t="shared" si="10"/>
        <v xml:space="preserve"> </v>
      </c>
      <c r="K676" s="29"/>
      <c r="L676" s="29"/>
      <c r="M676" s="37" t="str">
        <f>IF($L676&gt;0,IF($F676="F",1.11*$L676+VLOOKUP($G676,Ages!$A$3:$AJ$10,32,0),1.35*$L676+VLOOKUP($G676,Ages!$A$12:$AJ$19,32,0)),"")</f>
        <v/>
      </c>
      <c r="N676" s="27"/>
      <c r="O676" s="27"/>
      <c r="P676" s="28" t="str">
        <f>IF(AND(N676&gt;0,O676&gt;0),IF($F676="F",IF(SUM($N676+$O676)&lt;=35,1.33*($N676+$O676)-0.013*POWER(($N676+$O676),2)-2.5,0.546*($N676+$O676)+9.7),1.21*($N676+$O676)-0.008*POWER(($N676+$O676),2)-VLOOKUP($G676,Ages!$A$12:$AJ$19,31,0)),"")</f>
        <v/>
      </c>
      <c r="Q676" s="23"/>
      <c r="R676" s="33"/>
      <c r="S676" s="33"/>
      <c r="T676" s="33"/>
      <c r="U676" s="33"/>
      <c r="V676" s="33"/>
      <c r="W676" s="23"/>
      <c r="X676" s="33"/>
      <c r="Y676" s="33"/>
      <c r="Z676" s="33"/>
    </row>
    <row r="677" spans="1:26" s="24" customFormat="1" x14ac:dyDescent="0.2">
      <c r="A677" s="23"/>
      <c r="B677" s="23"/>
      <c r="F677" s="23"/>
      <c r="H677" s="32"/>
      <c r="I677" s="32"/>
      <c r="J677" s="28" t="str">
        <f t="shared" si="10"/>
        <v xml:space="preserve"> </v>
      </c>
      <c r="K677" s="29"/>
      <c r="L677" s="29"/>
      <c r="M677" s="37" t="str">
        <f>IF($L677&gt;0,IF($F677="F",1.11*$L677+VLOOKUP($G677,Ages!$A$3:$AJ$10,32,0),1.35*$L677+VLOOKUP($G677,Ages!$A$12:$AJ$19,32,0)),"")</f>
        <v/>
      </c>
      <c r="N677" s="27"/>
      <c r="O677" s="27"/>
      <c r="P677" s="28" t="str">
        <f>IF(AND(N677&gt;0,O677&gt;0),IF($F677="F",IF(SUM($N677+$O677)&lt;=35,1.33*($N677+$O677)-0.013*POWER(($N677+$O677),2)-2.5,0.546*($N677+$O677)+9.7),1.21*($N677+$O677)-0.008*POWER(($N677+$O677),2)-VLOOKUP($G677,Ages!$A$12:$AJ$19,31,0)),"")</f>
        <v/>
      </c>
      <c r="Q677" s="23"/>
      <c r="R677" s="33"/>
      <c r="S677" s="33"/>
      <c r="T677" s="33"/>
      <c r="U677" s="33"/>
      <c r="V677" s="33"/>
      <c r="W677" s="23"/>
      <c r="X677" s="33"/>
      <c r="Y677" s="33"/>
      <c r="Z677" s="33"/>
    </row>
    <row r="678" spans="1:26" s="24" customFormat="1" x14ac:dyDescent="0.2">
      <c r="A678" s="23"/>
      <c r="B678" s="23"/>
      <c r="F678" s="23"/>
      <c r="H678" s="32"/>
      <c r="I678" s="32"/>
      <c r="J678" s="28" t="str">
        <f t="shared" si="10"/>
        <v xml:space="preserve"> </v>
      </c>
      <c r="K678" s="29"/>
      <c r="L678" s="29"/>
      <c r="M678" s="37" t="str">
        <f>IF($L678&gt;0,IF($F678="F",1.11*$L678+VLOOKUP($G678,Ages!$A$3:$AJ$10,32,0),1.35*$L678+VLOOKUP($G678,Ages!$A$12:$AJ$19,32,0)),"")</f>
        <v/>
      </c>
      <c r="N678" s="27"/>
      <c r="O678" s="27"/>
      <c r="P678" s="28" t="str">
        <f>IF(AND(N678&gt;0,O678&gt;0),IF($F678="F",IF(SUM($N678+$O678)&lt;=35,1.33*($N678+$O678)-0.013*POWER(($N678+$O678),2)-2.5,0.546*($N678+$O678)+9.7),1.21*($N678+$O678)-0.008*POWER(($N678+$O678),2)-VLOOKUP($G678,Ages!$A$12:$AJ$19,31,0)),"")</f>
        <v/>
      </c>
      <c r="Q678" s="23"/>
      <c r="R678" s="33"/>
      <c r="S678" s="33"/>
      <c r="T678" s="33"/>
      <c r="U678" s="33"/>
      <c r="V678" s="33"/>
      <c r="W678" s="23"/>
      <c r="X678" s="33"/>
      <c r="Y678" s="33"/>
      <c r="Z678" s="33"/>
    </row>
    <row r="679" spans="1:26" s="24" customFormat="1" x14ac:dyDescent="0.2">
      <c r="A679" s="23"/>
      <c r="B679" s="23"/>
      <c r="F679" s="23"/>
      <c r="H679" s="32"/>
      <c r="I679" s="32"/>
      <c r="J679" s="28" t="str">
        <f t="shared" si="10"/>
        <v xml:space="preserve"> </v>
      </c>
      <c r="K679" s="29"/>
      <c r="L679" s="29"/>
      <c r="M679" s="37" t="str">
        <f>IF($L679&gt;0,IF($F679="F",1.11*$L679+VLOOKUP($G679,Ages!$A$3:$AJ$10,32,0),1.35*$L679+VLOOKUP($G679,Ages!$A$12:$AJ$19,32,0)),"")</f>
        <v/>
      </c>
      <c r="N679" s="27"/>
      <c r="O679" s="27"/>
      <c r="P679" s="28" t="str">
        <f>IF(AND(N679&gt;0,O679&gt;0),IF($F679="F",IF(SUM($N679+$O679)&lt;=35,1.33*($N679+$O679)-0.013*POWER(($N679+$O679),2)-2.5,0.546*($N679+$O679)+9.7),1.21*($N679+$O679)-0.008*POWER(($N679+$O679),2)-VLOOKUP($G679,Ages!$A$12:$AJ$19,31,0)),"")</f>
        <v/>
      </c>
      <c r="Q679" s="23"/>
      <c r="R679" s="33"/>
      <c r="S679" s="33"/>
      <c r="T679" s="33"/>
      <c r="U679" s="33"/>
      <c r="V679" s="33"/>
      <c r="W679" s="23"/>
      <c r="X679" s="33"/>
      <c r="Y679" s="33"/>
      <c r="Z679" s="33"/>
    </row>
    <row r="680" spans="1:26" s="24" customFormat="1" x14ac:dyDescent="0.2">
      <c r="A680" s="23"/>
      <c r="B680" s="23"/>
      <c r="F680" s="23"/>
      <c r="H680" s="32"/>
      <c r="I680" s="32"/>
      <c r="J680" s="28" t="str">
        <f t="shared" si="10"/>
        <v xml:space="preserve"> </v>
      </c>
      <c r="K680" s="29"/>
      <c r="L680" s="29"/>
      <c r="M680" s="37" t="str">
        <f>IF($L680&gt;0,IF($F680="F",1.11*$L680+VLOOKUP($G680,Ages!$A$3:$AJ$10,32,0),1.35*$L680+VLOOKUP($G680,Ages!$A$12:$AJ$19,32,0)),"")</f>
        <v/>
      </c>
      <c r="N680" s="27"/>
      <c r="O680" s="27"/>
      <c r="P680" s="28" t="str">
        <f>IF(AND(N680&gt;0,O680&gt;0),IF($F680="F",IF(SUM($N680+$O680)&lt;=35,1.33*($N680+$O680)-0.013*POWER(($N680+$O680),2)-2.5,0.546*($N680+$O680)+9.7),1.21*($N680+$O680)-0.008*POWER(($N680+$O680),2)-VLOOKUP($G680,Ages!$A$12:$AJ$19,31,0)),"")</f>
        <v/>
      </c>
      <c r="Q680" s="23"/>
      <c r="R680" s="33"/>
      <c r="S680" s="33"/>
      <c r="T680" s="33"/>
      <c r="U680" s="33"/>
      <c r="V680" s="33"/>
      <c r="W680" s="23"/>
      <c r="X680" s="33"/>
      <c r="Y680" s="33"/>
      <c r="Z680" s="33"/>
    </row>
    <row r="681" spans="1:26" s="24" customFormat="1" x14ac:dyDescent="0.2">
      <c r="A681" s="23"/>
      <c r="B681" s="23"/>
      <c r="F681" s="23"/>
      <c r="H681" s="32"/>
      <c r="I681" s="32"/>
      <c r="J681" s="28" t="str">
        <f t="shared" si="10"/>
        <v xml:space="preserve"> </v>
      </c>
      <c r="K681" s="29"/>
      <c r="L681" s="29"/>
      <c r="M681" s="37" t="str">
        <f>IF($L681&gt;0,IF($F681="F",1.11*$L681+VLOOKUP($G681,Ages!$A$3:$AJ$10,32,0),1.35*$L681+VLOOKUP($G681,Ages!$A$12:$AJ$19,32,0)),"")</f>
        <v/>
      </c>
      <c r="N681" s="27"/>
      <c r="O681" s="27"/>
      <c r="P681" s="28" t="str">
        <f>IF(AND(N681&gt;0,O681&gt;0),IF($F681="F",IF(SUM($N681+$O681)&lt;=35,1.33*($N681+$O681)-0.013*POWER(($N681+$O681),2)-2.5,0.546*($N681+$O681)+9.7),1.21*($N681+$O681)-0.008*POWER(($N681+$O681),2)-VLOOKUP($G681,Ages!$A$12:$AJ$19,31,0)),"")</f>
        <v/>
      </c>
      <c r="Q681" s="23"/>
      <c r="R681" s="33"/>
      <c r="S681" s="33"/>
      <c r="T681" s="33"/>
      <c r="U681" s="33"/>
      <c r="V681" s="33"/>
      <c r="W681" s="23"/>
      <c r="X681" s="33"/>
      <c r="Y681" s="33"/>
      <c r="Z681" s="33"/>
    </row>
    <row r="682" spans="1:26" s="24" customFormat="1" x14ac:dyDescent="0.2">
      <c r="A682" s="23"/>
      <c r="B682" s="23"/>
      <c r="F682" s="23"/>
      <c r="H682" s="32"/>
      <c r="I682" s="32"/>
      <c r="J682" s="28" t="str">
        <f t="shared" si="10"/>
        <v xml:space="preserve"> </v>
      </c>
      <c r="K682" s="29"/>
      <c r="L682" s="29"/>
      <c r="M682" s="37" t="str">
        <f>IF($L682&gt;0,IF($F682="F",1.11*$L682+VLOOKUP($G682,Ages!$A$3:$AJ$10,32,0),1.35*$L682+VLOOKUP($G682,Ages!$A$12:$AJ$19,32,0)),"")</f>
        <v/>
      </c>
      <c r="N682" s="27"/>
      <c r="O682" s="27"/>
      <c r="P682" s="28" t="str">
        <f>IF(AND(N682&gt;0,O682&gt;0),IF($F682="F",IF(SUM($N682+$O682)&lt;=35,1.33*($N682+$O682)-0.013*POWER(($N682+$O682),2)-2.5,0.546*($N682+$O682)+9.7),1.21*($N682+$O682)-0.008*POWER(($N682+$O682),2)-VLOOKUP($G682,Ages!$A$12:$AJ$19,31,0)),"")</f>
        <v/>
      </c>
      <c r="Q682" s="23"/>
      <c r="R682" s="33"/>
      <c r="S682" s="33"/>
      <c r="T682" s="33"/>
      <c r="U682" s="33"/>
      <c r="V682" s="33"/>
      <c r="W682" s="23"/>
      <c r="X682" s="33"/>
      <c r="Y682" s="33"/>
      <c r="Z682" s="33"/>
    </row>
    <row r="683" spans="1:26" s="24" customFormat="1" x14ac:dyDescent="0.2">
      <c r="A683" s="23"/>
      <c r="B683" s="23"/>
      <c r="F683" s="23"/>
      <c r="H683" s="32"/>
      <c r="I683" s="32"/>
      <c r="J683" s="28" t="str">
        <f t="shared" si="10"/>
        <v xml:space="preserve"> </v>
      </c>
      <c r="K683" s="29"/>
      <c r="L683" s="29"/>
      <c r="M683" s="37" t="str">
        <f>IF($L683&gt;0,IF($F683="F",1.11*$L683+VLOOKUP($G683,Ages!$A$3:$AJ$10,32,0),1.35*$L683+VLOOKUP($G683,Ages!$A$12:$AJ$19,32,0)),"")</f>
        <v/>
      </c>
      <c r="N683" s="27"/>
      <c r="O683" s="27"/>
      <c r="P683" s="28" t="str">
        <f>IF(AND(N683&gt;0,O683&gt;0),IF($F683="F",IF(SUM($N683+$O683)&lt;=35,1.33*($N683+$O683)-0.013*POWER(($N683+$O683),2)-2.5,0.546*($N683+$O683)+9.7),1.21*($N683+$O683)-0.008*POWER(($N683+$O683),2)-VLOOKUP($G683,Ages!$A$12:$AJ$19,31,0)),"")</f>
        <v/>
      </c>
      <c r="Q683" s="23"/>
      <c r="R683" s="33"/>
      <c r="S683" s="33"/>
      <c r="T683" s="33"/>
      <c r="U683" s="33"/>
      <c r="V683" s="33"/>
      <c r="W683" s="23"/>
      <c r="X683" s="33"/>
      <c r="Y683" s="33"/>
      <c r="Z683" s="33"/>
    </row>
    <row r="684" spans="1:26" s="24" customFormat="1" x14ac:dyDescent="0.2">
      <c r="A684" s="23"/>
      <c r="B684" s="23"/>
      <c r="F684" s="23"/>
      <c r="H684" s="32"/>
      <c r="I684" s="32"/>
      <c r="J684" s="28" t="str">
        <f t="shared" si="10"/>
        <v xml:space="preserve"> </v>
      </c>
      <c r="K684" s="29"/>
      <c r="L684" s="29"/>
      <c r="M684" s="37" t="str">
        <f>IF($L684&gt;0,IF($F684="F",1.11*$L684+VLOOKUP($G684,Ages!$A$3:$AJ$10,32,0),1.35*$L684+VLOOKUP($G684,Ages!$A$12:$AJ$19,32,0)),"")</f>
        <v/>
      </c>
      <c r="N684" s="27"/>
      <c r="O684" s="27"/>
      <c r="P684" s="28" t="str">
        <f>IF(AND(N684&gt;0,O684&gt;0),IF($F684="F",IF(SUM($N684+$O684)&lt;=35,1.33*($N684+$O684)-0.013*POWER(($N684+$O684),2)-2.5,0.546*($N684+$O684)+9.7),1.21*($N684+$O684)-0.008*POWER(($N684+$O684),2)-VLOOKUP($G684,Ages!$A$12:$AJ$19,31,0)),"")</f>
        <v/>
      </c>
      <c r="Q684" s="23"/>
      <c r="R684" s="33"/>
      <c r="S684" s="33"/>
      <c r="T684" s="33"/>
      <c r="U684" s="33"/>
      <c r="V684" s="33"/>
      <c r="W684" s="23"/>
      <c r="X684" s="33"/>
      <c r="Y684" s="33"/>
      <c r="Z684" s="33"/>
    </row>
    <row r="685" spans="1:26" s="24" customFormat="1" x14ac:dyDescent="0.2">
      <c r="A685" s="23"/>
      <c r="B685" s="23"/>
      <c r="F685" s="23"/>
      <c r="H685" s="32"/>
      <c r="I685" s="32"/>
      <c r="J685" s="28" t="str">
        <f t="shared" si="10"/>
        <v xml:space="preserve"> </v>
      </c>
      <c r="K685" s="29"/>
      <c r="L685" s="29"/>
      <c r="M685" s="37" t="str">
        <f>IF($L685&gt;0,IF($F685="F",1.11*$L685+VLOOKUP($G685,Ages!$A$3:$AJ$10,32,0),1.35*$L685+VLOOKUP($G685,Ages!$A$12:$AJ$19,32,0)),"")</f>
        <v/>
      </c>
      <c r="N685" s="27"/>
      <c r="O685" s="27"/>
      <c r="P685" s="28" t="str">
        <f>IF(AND(N685&gt;0,O685&gt;0),IF($F685="F",IF(SUM($N685+$O685)&lt;=35,1.33*($N685+$O685)-0.013*POWER(($N685+$O685),2)-2.5,0.546*($N685+$O685)+9.7),1.21*($N685+$O685)-0.008*POWER(($N685+$O685),2)-VLOOKUP($G685,Ages!$A$12:$AJ$19,31,0)),"")</f>
        <v/>
      </c>
      <c r="Q685" s="23"/>
      <c r="R685" s="33"/>
      <c r="S685" s="33"/>
      <c r="T685" s="33"/>
      <c r="U685" s="33"/>
      <c r="V685" s="33"/>
      <c r="W685" s="23"/>
      <c r="X685" s="33"/>
      <c r="Y685" s="33"/>
      <c r="Z685" s="33"/>
    </row>
    <row r="686" spans="1:26" s="24" customFormat="1" x14ac:dyDescent="0.2">
      <c r="A686" s="23"/>
      <c r="B686" s="23"/>
      <c r="F686" s="23"/>
      <c r="H686" s="32"/>
      <c r="I686" s="32"/>
      <c r="J686" s="28" t="str">
        <f t="shared" si="10"/>
        <v xml:space="preserve"> </v>
      </c>
      <c r="K686" s="29"/>
      <c r="L686" s="29"/>
      <c r="M686" s="37" t="str">
        <f>IF($L686&gt;0,IF($F686="F",1.11*$L686+VLOOKUP($G686,Ages!$A$3:$AJ$10,32,0),1.35*$L686+VLOOKUP($G686,Ages!$A$12:$AJ$19,32,0)),"")</f>
        <v/>
      </c>
      <c r="N686" s="27"/>
      <c r="O686" s="27"/>
      <c r="P686" s="28" t="str">
        <f>IF(AND(N686&gt;0,O686&gt;0),IF($F686="F",IF(SUM($N686+$O686)&lt;=35,1.33*($N686+$O686)-0.013*POWER(($N686+$O686),2)-2.5,0.546*($N686+$O686)+9.7),1.21*($N686+$O686)-0.008*POWER(($N686+$O686),2)-VLOOKUP($G686,Ages!$A$12:$AJ$19,31,0)),"")</f>
        <v/>
      </c>
      <c r="Q686" s="23"/>
      <c r="R686" s="33"/>
      <c r="S686" s="33"/>
      <c r="T686" s="33"/>
      <c r="U686" s="33"/>
      <c r="V686" s="33"/>
      <c r="W686" s="23"/>
      <c r="X686" s="33"/>
      <c r="Y686" s="33"/>
      <c r="Z686" s="33"/>
    </row>
    <row r="687" spans="1:26" s="24" customFormat="1" x14ac:dyDescent="0.2">
      <c r="A687" s="23"/>
      <c r="B687" s="23"/>
      <c r="F687" s="23"/>
      <c r="H687" s="32"/>
      <c r="I687" s="32"/>
      <c r="J687" s="28" t="str">
        <f t="shared" si="10"/>
        <v xml:space="preserve"> </v>
      </c>
      <c r="K687" s="29"/>
      <c r="L687" s="29"/>
      <c r="M687" s="37" t="str">
        <f>IF($L687&gt;0,IF($F687="F",1.11*$L687+VLOOKUP($G687,Ages!$A$3:$AJ$10,32,0),1.35*$L687+VLOOKUP($G687,Ages!$A$12:$AJ$19,32,0)),"")</f>
        <v/>
      </c>
      <c r="N687" s="27"/>
      <c r="O687" s="27"/>
      <c r="P687" s="28" t="str">
        <f>IF(AND(N687&gt;0,O687&gt;0),IF($F687="F",IF(SUM($N687+$O687)&lt;=35,1.33*($N687+$O687)-0.013*POWER(($N687+$O687),2)-2.5,0.546*($N687+$O687)+9.7),1.21*($N687+$O687)-0.008*POWER(($N687+$O687),2)-VLOOKUP($G687,Ages!$A$12:$AJ$19,31,0)),"")</f>
        <v/>
      </c>
      <c r="Q687" s="23"/>
      <c r="R687" s="33"/>
      <c r="S687" s="33"/>
      <c r="T687" s="33"/>
      <c r="U687" s="33"/>
      <c r="V687" s="33"/>
      <c r="W687" s="23"/>
      <c r="X687" s="33"/>
      <c r="Y687" s="33"/>
      <c r="Z687" s="33"/>
    </row>
    <row r="688" spans="1:26" s="24" customFormat="1" x14ac:dyDescent="0.2">
      <c r="A688" s="23"/>
      <c r="B688" s="23"/>
      <c r="F688" s="23"/>
      <c r="H688" s="32"/>
      <c r="I688" s="32"/>
      <c r="J688" s="28" t="str">
        <f t="shared" si="10"/>
        <v xml:space="preserve"> </v>
      </c>
      <c r="K688" s="29"/>
      <c r="L688" s="29"/>
      <c r="M688" s="37" t="str">
        <f>IF($L688&gt;0,IF($F688="F",1.11*$L688+VLOOKUP($G688,Ages!$A$3:$AJ$10,32,0),1.35*$L688+VLOOKUP($G688,Ages!$A$12:$AJ$19,32,0)),"")</f>
        <v/>
      </c>
      <c r="N688" s="27"/>
      <c r="O688" s="27"/>
      <c r="P688" s="28" t="str">
        <f>IF(AND(N688&gt;0,O688&gt;0),IF($F688="F",IF(SUM($N688+$O688)&lt;=35,1.33*($N688+$O688)-0.013*POWER(($N688+$O688),2)-2.5,0.546*($N688+$O688)+9.7),1.21*($N688+$O688)-0.008*POWER(($N688+$O688),2)-VLOOKUP($G688,Ages!$A$12:$AJ$19,31,0)),"")</f>
        <v/>
      </c>
      <c r="Q688" s="23"/>
      <c r="R688" s="33"/>
      <c r="S688" s="33"/>
      <c r="T688" s="33"/>
      <c r="U688" s="33"/>
      <c r="V688" s="33"/>
      <c r="W688" s="23"/>
      <c r="X688" s="33"/>
      <c r="Y688" s="33"/>
      <c r="Z688" s="33"/>
    </row>
    <row r="689" spans="1:26" s="24" customFormat="1" x14ac:dyDescent="0.2">
      <c r="A689" s="23"/>
      <c r="B689" s="23"/>
      <c r="F689" s="23"/>
      <c r="H689" s="32"/>
      <c r="I689" s="32"/>
      <c r="J689" s="28" t="str">
        <f t="shared" si="10"/>
        <v xml:space="preserve"> </v>
      </c>
      <c r="K689" s="29"/>
      <c r="L689" s="29"/>
      <c r="M689" s="37" t="str">
        <f>IF($L689&gt;0,IF($F689="F",1.11*$L689+VLOOKUP($G689,Ages!$A$3:$AJ$10,32,0),1.35*$L689+VLOOKUP($G689,Ages!$A$12:$AJ$19,32,0)),"")</f>
        <v/>
      </c>
      <c r="N689" s="27"/>
      <c r="O689" s="27"/>
      <c r="P689" s="28" t="str">
        <f>IF(AND(N689&gt;0,O689&gt;0),IF($F689="F",IF(SUM($N689+$O689)&lt;=35,1.33*($N689+$O689)-0.013*POWER(($N689+$O689),2)-2.5,0.546*($N689+$O689)+9.7),1.21*($N689+$O689)-0.008*POWER(($N689+$O689),2)-VLOOKUP($G689,Ages!$A$12:$AJ$19,31,0)),"")</f>
        <v/>
      </c>
      <c r="Q689" s="23"/>
      <c r="R689" s="33"/>
      <c r="S689" s="33"/>
      <c r="T689" s="33"/>
      <c r="U689" s="33"/>
      <c r="V689" s="33"/>
      <c r="W689" s="23"/>
      <c r="X689" s="33"/>
      <c r="Y689" s="33"/>
      <c r="Z689" s="33"/>
    </row>
    <row r="690" spans="1:26" s="24" customFormat="1" x14ac:dyDescent="0.2">
      <c r="A690" s="23"/>
      <c r="B690" s="23"/>
      <c r="F690" s="23"/>
      <c r="H690" s="32"/>
      <c r="I690" s="32"/>
      <c r="J690" s="28" t="str">
        <f t="shared" si="10"/>
        <v xml:space="preserve"> </v>
      </c>
      <c r="K690" s="29"/>
      <c r="L690" s="29"/>
      <c r="M690" s="37" t="str">
        <f>IF($L690&gt;0,IF($F690="F",1.11*$L690+VLOOKUP($G690,Ages!$A$3:$AJ$10,32,0),1.35*$L690+VLOOKUP($G690,Ages!$A$12:$AJ$19,32,0)),"")</f>
        <v/>
      </c>
      <c r="N690" s="27"/>
      <c r="O690" s="27"/>
      <c r="P690" s="28" t="str">
        <f>IF(AND(N690&gt;0,O690&gt;0),IF($F690="F",IF(SUM($N690+$O690)&lt;=35,1.33*($N690+$O690)-0.013*POWER(($N690+$O690),2)-2.5,0.546*($N690+$O690)+9.7),1.21*($N690+$O690)-0.008*POWER(($N690+$O690),2)-VLOOKUP($G690,Ages!$A$12:$AJ$19,31,0)),"")</f>
        <v/>
      </c>
      <c r="Q690" s="23"/>
      <c r="R690" s="33"/>
      <c r="S690" s="33"/>
      <c r="T690" s="33"/>
      <c r="U690" s="33"/>
      <c r="V690" s="33"/>
      <c r="W690" s="23"/>
      <c r="X690" s="33"/>
      <c r="Y690" s="33"/>
      <c r="Z690" s="33"/>
    </row>
    <row r="691" spans="1:26" s="24" customFormat="1" x14ac:dyDescent="0.2">
      <c r="A691" s="23"/>
      <c r="B691" s="23"/>
      <c r="F691" s="23"/>
      <c r="H691" s="32"/>
      <c r="I691" s="32"/>
      <c r="J691" s="28" t="str">
        <f t="shared" si="10"/>
        <v xml:space="preserve"> </v>
      </c>
      <c r="K691" s="29"/>
      <c r="L691" s="29"/>
      <c r="M691" s="37" t="str">
        <f>IF($L691&gt;0,IF($F691="F",1.11*$L691+VLOOKUP($G691,Ages!$A$3:$AJ$10,32,0),1.35*$L691+VLOOKUP($G691,Ages!$A$12:$AJ$19,32,0)),"")</f>
        <v/>
      </c>
      <c r="N691" s="27"/>
      <c r="O691" s="27"/>
      <c r="P691" s="28" t="str">
        <f>IF(AND(N691&gt;0,O691&gt;0),IF($F691="F",IF(SUM($N691+$O691)&lt;=35,1.33*($N691+$O691)-0.013*POWER(($N691+$O691),2)-2.5,0.546*($N691+$O691)+9.7),1.21*($N691+$O691)-0.008*POWER(($N691+$O691),2)-VLOOKUP($G691,Ages!$A$12:$AJ$19,31,0)),"")</f>
        <v/>
      </c>
      <c r="Q691" s="23"/>
      <c r="R691" s="33"/>
      <c r="S691" s="33"/>
      <c r="T691" s="33"/>
      <c r="U691" s="33"/>
      <c r="V691" s="33"/>
      <c r="W691" s="23"/>
      <c r="X691" s="33"/>
      <c r="Y691" s="33"/>
      <c r="Z691" s="33"/>
    </row>
    <row r="692" spans="1:26" s="24" customFormat="1" x14ac:dyDescent="0.2">
      <c r="A692" s="23"/>
      <c r="B692" s="23"/>
      <c r="F692" s="23"/>
      <c r="H692" s="32"/>
      <c r="I692" s="32"/>
      <c r="J692" s="28" t="str">
        <f t="shared" si="10"/>
        <v xml:space="preserve"> </v>
      </c>
      <c r="K692" s="29"/>
      <c r="L692" s="29"/>
      <c r="M692" s="37" t="str">
        <f>IF($L692&gt;0,IF($F692="F",1.11*$L692+VLOOKUP($G692,Ages!$A$3:$AJ$10,32,0),1.35*$L692+VLOOKUP($G692,Ages!$A$12:$AJ$19,32,0)),"")</f>
        <v/>
      </c>
      <c r="N692" s="27"/>
      <c r="O692" s="27"/>
      <c r="P692" s="28" t="str">
        <f>IF(AND(N692&gt;0,O692&gt;0),IF($F692="F",IF(SUM($N692+$O692)&lt;=35,1.33*($N692+$O692)-0.013*POWER(($N692+$O692),2)-2.5,0.546*($N692+$O692)+9.7),1.21*($N692+$O692)-0.008*POWER(($N692+$O692),2)-VLOOKUP($G692,Ages!$A$12:$AJ$19,31,0)),"")</f>
        <v/>
      </c>
      <c r="Q692" s="23"/>
      <c r="R692" s="33"/>
      <c r="S692" s="33"/>
      <c r="T692" s="33"/>
      <c r="U692" s="33"/>
      <c r="V692" s="33"/>
      <c r="W692" s="23"/>
      <c r="X692" s="33"/>
      <c r="Y692" s="33"/>
      <c r="Z692" s="33"/>
    </row>
    <row r="693" spans="1:26" s="24" customFormat="1" x14ac:dyDescent="0.2">
      <c r="A693" s="23"/>
      <c r="B693" s="23"/>
      <c r="F693" s="23"/>
      <c r="H693" s="32"/>
      <c r="I693" s="32"/>
      <c r="J693" s="28" t="str">
        <f t="shared" si="10"/>
        <v xml:space="preserve"> </v>
      </c>
      <c r="K693" s="29"/>
      <c r="L693" s="29"/>
      <c r="M693" s="37" t="str">
        <f>IF($L693&gt;0,IF($F693="F",1.11*$L693+VLOOKUP($G693,Ages!$A$3:$AJ$10,32,0),1.35*$L693+VLOOKUP($G693,Ages!$A$12:$AJ$19,32,0)),"")</f>
        <v/>
      </c>
      <c r="N693" s="27"/>
      <c r="O693" s="27"/>
      <c r="P693" s="28" t="str">
        <f>IF(AND(N693&gt;0,O693&gt;0),IF($F693="F",IF(SUM($N693+$O693)&lt;=35,1.33*($N693+$O693)-0.013*POWER(($N693+$O693),2)-2.5,0.546*($N693+$O693)+9.7),1.21*($N693+$O693)-0.008*POWER(($N693+$O693),2)-VLOOKUP($G693,Ages!$A$12:$AJ$19,31,0)),"")</f>
        <v/>
      </c>
      <c r="Q693" s="23"/>
      <c r="R693" s="33"/>
      <c r="S693" s="33"/>
      <c r="T693" s="33"/>
      <c r="U693" s="33"/>
      <c r="V693" s="33"/>
      <c r="W693" s="23"/>
      <c r="X693" s="33"/>
      <c r="Y693" s="33"/>
      <c r="Z693" s="33"/>
    </row>
    <row r="694" spans="1:26" s="24" customFormat="1" x14ac:dyDescent="0.2">
      <c r="A694" s="23"/>
      <c r="B694" s="23"/>
      <c r="F694" s="23"/>
      <c r="H694" s="32"/>
      <c r="I694" s="32"/>
      <c r="J694" s="28" t="str">
        <f t="shared" si="10"/>
        <v xml:space="preserve"> </v>
      </c>
      <c r="K694" s="29"/>
      <c r="L694" s="29"/>
      <c r="M694" s="37" t="str">
        <f>IF($L694&gt;0,IF($F694="F",1.11*$L694+VLOOKUP($G694,Ages!$A$3:$AJ$10,32,0),1.35*$L694+VLOOKUP($G694,Ages!$A$12:$AJ$19,32,0)),"")</f>
        <v/>
      </c>
      <c r="N694" s="27"/>
      <c r="O694" s="27"/>
      <c r="P694" s="28" t="str">
        <f>IF(AND(N694&gt;0,O694&gt;0),IF($F694="F",IF(SUM($N694+$O694)&lt;=35,1.33*($N694+$O694)-0.013*POWER(($N694+$O694),2)-2.5,0.546*($N694+$O694)+9.7),1.21*($N694+$O694)-0.008*POWER(($N694+$O694),2)-VLOOKUP($G694,Ages!$A$12:$AJ$19,31,0)),"")</f>
        <v/>
      </c>
      <c r="Q694" s="23"/>
      <c r="R694" s="33"/>
      <c r="S694" s="33"/>
      <c r="T694" s="33"/>
      <c r="U694" s="33"/>
      <c r="V694" s="33"/>
      <c r="W694" s="23"/>
      <c r="X694" s="33"/>
      <c r="Y694" s="33"/>
      <c r="Z694" s="33"/>
    </row>
    <row r="695" spans="1:26" s="24" customFormat="1" x14ac:dyDescent="0.2">
      <c r="A695" s="23"/>
      <c r="B695" s="23"/>
      <c r="F695" s="23"/>
      <c r="H695" s="32"/>
      <c r="I695" s="32"/>
      <c r="J695" s="28" t="str">
        <f t="shared" si="10"/>
        <v xml:space="preserve"> </v>
      </c>
      <c r="K695" s="29"/>
      <c r="L695" s="29"/>
      <c r="M695" s="37" t="str">
        <f>IF($L695&gt;0,IF($F695="F",1.11*$L695+VLOOKUP($G695,Ages!$A$3:$AJ$10,32,0),1.35*$L695+VLOOKUP($G695,Ages!$A$12:$AJ$19,32,0)),"")</f>
        <v/>
      </c>
      <c r="N695" s="27"/>
      <c r="O695" s="27"/>
      <c r="P695" s="28" t="str">
        <f>IF(AND(N695&gt;0,O695&gt;0),IF($F695="F",IF(SUM($N695+$O695)&lt;=35,1.33*($N695+$O695)-0.013*POWER(($N695+$O695),2)-2.5,0.546*($N695+$O695)+9.7),1.21*($N695+$O695)-0.008*POWER(($N695+$O695),2)-VLOOKUP($G695,Ages!$A$12:$AJ$19,31,0)),"")</f>
        <v/>
      </c>
      <c r="Q695" s="23"/>
      <c r="R695" s="33"/>
      <c r="S695" s="33"/>
      <c r="T695" s="33"/>
      <c r="U695" s="33"/>
      <c r="V695" s="33"/>
      <c r="W695" s="23"/>
      <c r="X695" s="33"/>
      <c r="Y695" s="33"/>
      <c r="Z695" s="33"/>
    </row>
    <row r="696" spans="1:26" s="24" customFormat="1" x14ac:dyDescent="0.2">
      <c r="A696" s="23"/>
      <c r="B696" s="23"/>
      <c r="F696" s="23"/>
      <c r="H696" s="32"/>
      <c r="I696" s="32"/>
      <c r="J696" s="28" t="str">
        <f t="shared" si="10"/>
        <v xml:space="preserve"> </v>
      </c>
      <c r="K696" s="29"/>
      <c r="L696" s="29"/>
      <c r="M696" s="37" t="str">
        <f>IF($L696&gt;0,IF($F696="F",1.11*$L696+VLOOKUP($G696,Ages!$A$3:$AJ$10,32,0),1.35*$L696+VLOOKUP($G696,Ages!$A$12:$AJ$19,32,0)),"")</f>
        <v/>
      </c>
      <c r="N696" s="27"/>
      <c r="O696" s="27"/>
      <c r="P696" s="28" t="str">
        <f>IF(AND(N696&gt;0,O696&gt;0),IF($F696="F",IF(SUM($N696+$O696)&lt;=35,1.33*($N696+$O696)-0.013*POWER(($N696+$O696),2)-2.5,0.546*($N696+$O696)+9.7),1.21*($N696+$O696)-0.008*POWER(($N696+$O696),2)-VLOOKUP($G696,Ages!$A$12:$AJ$19,31,0)),"")</f>
        <v/>
      </c>
      <c r="Q696" s="23"/>
      <c r="R696" s="33"/>
      <c r="S696" s="33"/>
      <c r="T696" s="33"/>
      <c r="U696" s="33"/>
      <c r="V696" s="33"/>
      <c r="W696" s="23"/>
      <c r="X696" s="33"/>
      <c r="Y696" s="33"/>
      <c r="Z696" s="33"/>
    </row>
    <row r="697" spans="1:26" s="24" customFormat="1" x14ac:dyDescent="0.2">
      <c r="A697" s="23"/>
      <c r="B697" s="23"/>
      <c r="F697" s="23"/>
      <c r="H697" s="32"/>
      <c r="I697" s="32"/>
      <c r="J697" s="28" t="str">
        <f t="shared" si="10"/>
        <v xml:space="preserve"> </v>
      </c>
      <c r="K697" s="29"/>
      <c r="L697" s="29"/>
      <c r="M697" s="37" t="str">
        <f>IF($L697&gt;0,IF($F697="F",1.11*$L697+VLOOKUP($G697,Ages!$A$3:$AJ$10,32,0),1.35*$L697+VLOOKUP($G697,Ages!$A$12:$AJ$19,32,0)),"")</f>
        <v/>
      </c>
      <c r="N697" s="27"/>
      <c r="O697" s="27"/>
      <c r="P697" s="28" t="str">
        <f>IF(AND(N697&gt;0,O697&gt;0),IF($F697="F",IF(SUM($N697+$O697)&lt;=35,1.33*($N697+$O697)-0.013*POWER(($N697+$O697),2)-2.5,0.546*($N697+$O697)+9.7),1.21*($N697+$O697)-0.008*POWER(($N697+$O697),2)-VLOOKUP($G697,Ages!$A$12:$AJ$19,31,0)),"")</f>
        <v/>
      </c>
      <c r="Q697" s="23"/>
      <c r="R697" s="33"/>
      <c r="S697" s="33"/>
      <c r="T697" s="33"/>
      <c r="U697" s="33"/>
      <c r="V697" s="33"/>
      <c r="W697" s="23"/>
      <c r="X697" s="33"/>
      <c r="Y697" s="33"/>
      <c r="Z697" s="33"/>
    </row>
    <row r="698" spans="1:26" s="24" customFormat="1" x14ac:dyDescent="0.2">
      <c r="A698" s="23"/>
      <c r="B698" s="23"/>
      <c r="F698" s="23"/>
      <c r="H698" s="32"/>
      <c r="I698" s="32"/>
      <c r="J698" s="28" t="str">
        <f t="shared" si="10"/>
        <v xml:space="preserve"> </v>
      </c>
      <c r="K698" s="29"/>
      <c r="L698" s="29"/>
      <c r="M698" s="37" t="str">
        <f>IF($L698&gt;0,IF($F698="F",1.11*$L698+VLOOKUP($G698,Ages!$A$3:$AJ$10,32,0),1.35*$L698+VLOOKUP($G698,Ages!$A$12:$AJ$19,32,0)),"")</f>
        <v/>
      </c>
      <c r="N698" s="27"/>
      <c r="O698" s="27"/>
      <c r="P698" s="28" t="str">
        <f>IF(AND(N698&gt;0,O698&gt;0),IF($F698="F",IF(SUM($N698+$O698)&lt;=35,1.33*($N698+$O698)-0.013*POWER(($N698+$O698),2)-2.5,0.546*($N698+$O698)+9.7),1.21*($N698+$O698)-0.008*POWER(($N698+$O698),2)-VLOOKUP($G698,Ages!$A$12:$AJ$19,31,0)),"")</f>
        <v/>
      </c>
      <c r="Q698" s="23"/>
      <c r="R698" s="33"/>
      <c r="S698" s="33"/>
      <c r="T698" s="33"/>
      <c r="U698" s="33"/>
      <c r="V698" s="33"/>
      <c r="W698" s="23"/>
      <c r="X698" s="33"/>
      <c r="Y698" s="33"/>
      <c r="Z698" s="33"/>
    </row>
    <row r="699" spans="1:26" s="24" customFormat="1" x14ac:dyDescent="0.2">
      <c r="A699" s="23"/>
      <c r="B699" s="23"/>
      <c r="F699" s="23"/>
      <c r="H699" s="32"/>
      <c r="I699" s="32"/>
      <c r="J699" s="28" t="str">
        <f t="shared" si="10"/>
        <v xml:space="preserve"> </v>
      </c>
      <c r="K699" s="29"/>
      <c r="L699" s="29"/>
      <c r="M699" s="37" t="str">
        <f>IF($L699&gt;0,IF($F699="F",1.11*$L699+VLOOKUP($G699,Ages!$A$3:$AJ$10,32,0),1.35*$L699+VLOOKUP($G699,Ages!$A$12:$AJ$19,32,0)),"")</f>
        <v/>
      </c>
      <c r="N699" s="27"/>
      <c r="O699" s="27"/>
      <c r="P699" s="28" t="str">
        <f>IF(AND(N699&gt;0,O699&gt;0),IF($F699="F",IF(SUM($N699+$O699)&lt;=35,1.33*($N699+$O699)-0.013*POWER(($N699+$O699),2)-2.5,0.546*($N699+$O699)+9.7),1.21*($N699+$O699)-0.008*POWER(($N699+$O699),2)-VLOOKUP($G699,Ages!$A$12:$AJ$19,31,0)),"")</f>
        <v/>
      </c>
      <c r="Q699" s="23"/>
      <c r="R699" s="33"/>
      <c r="S699" s="33"/>
      <c r="T699" s="33"/>
      <c r="U699" s="33"/>
      <c r="V699" s="33"/>
      <c r="W699" s="23"/>
      <c r="X699" s="33"/>
      <c r="Y699" s="33"/>
      <c r="Z699" s="33"/>
    </row>
    <row r="700" spans="1:26" s="24" customFormat="1" x14ac:dyDescent="0.2">
      <c r="A700" s="23"/>
      <c r="B700" s="23"/>
      <c r="F700" s="23"/>
      <c r="H700" s="32"/>
      <c r="I700" s="32"/>
      <c r="J700" s="28" t="str">
        <f t="shared" si="10"/>
        <v xml:space="preserve"> </v>
      </c>
      <c r="K700" s="29"/>
      <c r="L700" s="29"/>
      <c r="M700" s="37" t="str">
        <f>IF($L700&gt;0,IF($F700="F",1.11*$L700+VLOOKUP($G700,Ages!$A$3:$AJ$10,32,0),1.35*$L700+VLOOKUP($G700,Ages!$A$12:$AJ$19,32,0)),"")</f>
        <v/>
      </c>
      <c r="N700" s="27"/>
      <c r="O700" s="27"/>
      <c r="P700" s="28" t="str">
        <f>IF(AND(N700&gt;0,O700&gt;0),IF($F700="F",IF(SUM($N700+$O700)&lt;=35,1.33*($N700+$O700)-0.013*POWER(($N700+$O700),2)-2.5,0.546*($N700+$O700)+9.7),1.21*($N700+$O700)-0.008*POWER(($N700+$O700),2)-VLOOKUP($G700,Ages!$A$12:$AJ$19,31,0)),"")</f>
        <v/>
      </c>
      <c r="Q700" s="23"/>
      <c r="R700" s="33"/>
      <c r="S700" s="33"/>
      <c r="T700" s="33"/>
      <c r="U700" s="33"/>
      <c r="V700" s="33"/>
      <c r="W700" s="23"/>
      <c r="X700" s="33"/>
      <c r="Y700" s="33"/>
      <c r="Z700" s="33"/>
    </row>
    <row r="701" spans="1:26" s="24" customFormat="1" x14ac:dyDescent="0.2">
      <c r="A701" s="23"/>
      <c r="B701" s="23"/>
      <c r="F701" s="23"/>
      <c r="H701" s="32"/>
      <c r="I701" s="32"/>
      <c r="J701" s="28" t="str">
        <f t="shared" si="10"/>
        <v xml:space="preserve"> </v>
      </c>
      <c r="K701" s="29"/>
      <c r="L701" s="29"/>
      <c r="M701" s="37" t="str">
        <f>IF($L701&gt;0,IF($F701="F",1.11*$L701+VLOOKUP($G701,Ages!$A$3:$AJ$10,32,0),1.35*$L701+VLOOKUP($G701,Ages!$A$12:$AJ$19,32,0)),"")</f>
        <v/>
      </c>
      <c r="N701" s="27"/>
      <c r="O701" s="27"/>
      <c r="P701" s="28" t="str">
        <f>IF(AND(N701&gt;0,O701&gt;0),IF($F701="F",IF(SUM($N701+$O701)&lt;=35,1.33*($N701+$O701)-0.013*POWER(($N701+$O701),2)-2.5,0.546*($N701+$O701)+9.7),1.21*($N701+$O701)-0.008*POWER(($N701+$O701),2)-VLOOKUP($G701,Ages!$A$12:$AJ$19,31,0)),"")</f>
        <v/>
      </c>
      <c r="Q701" s="23"/>
      <c r="R701" s="33"/>
      <c r="S701" s="33"/>
      <c r="T701" s="33"/>
      <c r="U701" s="33"/>
      <c r="V701" s="33"/>
      <c r="W701" s="23"/>
      <c r="X701" s="33"/>
      <c r="Y701" s="33"/>
      <c r="Z701" s="33"/>
    </row>
    <row r="702" spans="1:26" s="24" customFormat="1" x14ac:dyDescent="0.2">
      <c r="A702" s="23"/>
      <c r="B702" s="23"/>
      <c r="F702" s="23"/>
      <c r="H702" s="32"/>
      <c r="I702" s="32"/>
      <c r="J702" s="28" t="str">
        <f t="shared" si="10"/>
        <v xml:space="preserve"> </v>
      </c>
      <c r="K702" s="29"/>
      <c r="L702" s="29"/>
      <c r="M702" s="37" t="str">
        <f>IF($L702&gt;0,IF($F702="F",1.11*$L702+VLOOKUP($G702,Ages!$A$3:$AJ$10,32,0),1.35*$L702+VLOOKUP($G702,Ages!$A$12:$AJ$19,32,0)),"")</f>
        <v/>
      </c>
      <c r="N702" s="27"/>
      <c r="O702" s="27"/>
      <c r="P702" s="28" t="str">
        <f>IF(AND(N702&gt;0,O702&gt;0),IF($F702="F",IF(SUM($N702+$O702)&lt;=35,1.33*($N702+$O702)-0.013*POWER(($N702+$O702),2)-2.5,0.546*($N702+$O702)+9.7),1.21*($N702+$O702)-0.008*POWER(($N702+$O702),2)-VLOOKUP($G702,Ages!$A$12:$AJ$19,31,0)),"")</f>
        <v/>
      </c>
      <c r="Q702" s="23"/>
      <c r="R702" s="33"/>
      <c r="S702" s="33"/>
      <c r="T702" s="33"/>
      <c r="U702" s="33"/>
      <c r="V702" s="33"/>
      <c r="W702" s="23"/>
      <c r="X702" s="33"/>
      <c r="Y702" s="33"/>
      <c r="Z702" s="33"/>
    </row>
    <row r="703" spans="1:26" s="24" customFormat="1" x14ac:dyDescent="0.2">
      <c r="A703" s="23"/>
      <c r="B703" s="23"/>
      <c r="F703" s="23"/>
      <c r="H703" s="32"/>
      <c r="I703" s="32"/>
      <c r="J703" s="28" t="str">
        <f t="shared" si="10"/>
        <v xml:space="preserve"> </v>
      </c>
      <c r="K703" s="29"/>
      <c r="L703" s="29"/>
      <c r="M703" s="37" t="str">
        <f>IF($L703&gt;0,IF($F703="F",1.11*$L703+VLOOKUP($G703,Ages!$A$3:$AJ$10,32,0),1.35*$L703+VLOOKUP($G703,Ages!$A$12:$AJ$19,32,0)),"")</f>
        <v/>
      </c>
      <c r="N703" s="27"/>
      <c r="O703" s="27"/>
      <c r="P703" s="28" t="str">
        <f>IF(AND(N703&gt;0,O703&gt;0),IF($F703="F",IF(SUM($N703+$O703)&lt;=35,1.33*($N703+$O703)-0.013*POWER(($N703+$O703),2)-2.5,0.546*($N703+$O703)+9.7),1.21*($N703+$O703)-0.008*POWER(($N703+$O703),2)-VLOOKUP($G703,Ages!$A$12:$AJ$19,31,0)),"")</f>
        <v/>
      </c>
      <c r="Q703" s="23"/>
      <c r="R703" s="33"/>
      <c r="S703" s="33"/>
      <c r="T703" s="33"/>
      <c r="U703" s="33"/>
      <c r="V703" s="33"/>
      <c r="W703" s="23"/>
      <c r="X703" s="33"/>
      <c r="Y703" s="33"/>
      <c r="Z703" s="33"/>
    </row>
    <row r="704" spans="1:26" s="24" customFormat="1" x14ac:dyDescent="0.2">
      <c r="A704" s="23"/>
      <c r="B704" s="23"/>
      <c r="F704" s="23"/>
      <c r="H704" s="32"/>
      <c r="I704" s="32"/>
      <c r="J704" s="28" t="str">
        <f t="shared" si="10"/>
        <v xml:space="preserve"> </v>
      </c>
      <c r="K704" s="29"/>
      <c r="L704" s="29"/>
      <c r="M704" s="37" t="str">
        <f>IF($L704&gt;0,IF($F704="F",1.11*$L704+VLOOKUP($G704,Ages!$A$3:$AJ$10,32,0),1.35*$L704+VLOOKUP($G704,Ages!$A$12:$AJ$19,32,0)),"")</f>
        <v/>
      </c>
      <c r="N704" s="27"/>
      <c r="O704" s="27"/>
      <c r="P704" s="28" t="str">
        <f>IF(AND(N704&gt;0,O704&gt;0),IF($F704="F",IF(SUM($N704+$O704)&lt;=35,1.33*($N704+$O704)-0.013*POWER(($N704+$O704),2)-2.5,0.546*($N704+$O704)+9.7),1.21*($N704+$O704)-0.008*POWER(($N704+$O704),2)-VLOOKUP($G704,Ages!$A$12:$AJ$19,31,0)),"")</f>
        <v/>
      </c>
      <c r="Q704" s="23"/>
      <c r="R704" s="33"/>
      <c r="S704" s="33"/>
      <c r="T704" s="33"/>
      <c r="U704" s="33"/>
      <c r="V704" s="33"/>
      <c r="W704" s="23"/>
      <c r="X704" s="33"/>
      <c r="Y704" s="33"/>
      <c r="Z704" s="33"/>
    </row>
    <row r="705" spans="1:26" s="24" customFormat="1" x14ac:dyDescent="0.2">
      <c r="A705" s="23"/>
      <c r="B705" s="23"/>
      <c r="F705" s="23"/>
      <c r="H705" s="32"/>
      <c r="I705" s="32"/>
      <c r="J705" s="28" t="str">
        <f t="shared" si="10"/>
        <v xml:space="preserve"> </v>
      </c>
      <c r="K705" s="29"/>
      <c r="L705" s="29"/>
      <c r="M705" s="37" t="str">
        <f>IF($L705&gt;0,IF($F705="F",1.11*$L705+VLOOKUP($G705,Ages!$A$3:$AJ$10,32,0),1.35*$L705+VLOOKUP($G705,Ages!$A$12:$AJ$19,32,0)),"")</f>
        <v/>
      </c>
      <c r="N705" s="27"/>
      <c r="O705" s="27"/>
      <c r="P705" s="28" t="str">
        <f>IF(AND(N705&gt;0,O705&gt;0),IF($F705="F",IF(SUM($N705+$O705)&lt;=35,1.33*($N705+$O705)-0.013*POWER(($N705+$O705),2)-2.5,0.546*($N705+$O705)+9.7),1.21*($N705+$O705)-0.008*POWER(($N705+$O705),2)-VLOOKUP($G705,Ages!$A$12:$AJ$19,31,0)),"")</f>
        <v/>
      </c>
      <c r="Q705" s="23"/>
      <c r="R705" s="33"/>
      <c r="S705" s="33"/>
      <c r="T705" s="33"/>
      <c r="U705" s="33"/>
      <c r="V705" s="33"/>
      <c r="W705" s="23"/>
      <c r="X705" s="33"/>
      <c r="Y705" s="33"/>
      <c r="Z705" s="33"/>
    </row>
    <row r="706" spans="1:26" s="24" customFormat="1" x14ac:dyDescent="0.2">
      <c r="A706" s="23"/>
      <c r="B706" s="23"/>
      <c r="F706" s="23"/>
      <c r="H706" s="32"/>
      <c r="I706" s="32"/>
      <c r="J706" s="28" t="str">
        <f t="shared" si="10"/>
        <v xml:space="preserve"> </v>
      </c>
      <c r="K706" s="29"/>
      <c r="L706" s="29"/>
      <c r="M706" s="37" t="str">
        <f>IF($L706&gt;0,IF($F706="F",1.11*$L706+VLOOKUP($G706,Ages!$A$3:$AJ$10,32,0),1.35*$L706+VLOOKUP($G706,Ages!$A$12:$AJ$19,32,0)),"")</f>
        <v/>
      </c>
      <c r="N706" s="27"/>
      <c r="O706" s="27"/>
      <c r="P706" s="28" t="str">
        <f>IF(AND(N706&gt;0,O706&gt;0),IF($F706="F",IF(SUM($N706+$O706)&lt;=35,1.33*($N706+$O706)-0.013*POWER(($N706+$O706),2)-2.5,0.546*($N706+$O706)+9.7),1.21*($N706+$O706)-0.008*POWER(($N706+$O706),2)-VLOOKUP($G706,Ages!$A$12:$AJ$19,31,0)),"")</f>
        <v/>
      </c>
      <c r="Q706" s="23"/>
      <c r="R706" s="33"/>
      <c r="S706" s="33"/>
      <c r="T706" s="33"/>
      <c r="U706" s="33"/>
      <c r="V706" s="33"/>
      <c r="W706" s="23"/>
      <c r="X706" s="33"/>
      <c r="Y706" s="33"/>
      <c r="Z706" s="33"/>
    </row>
    <row r="707" spans="1:26" s="24" customFormat="1" x14ac:dyDescent="0.2">
      <c r="A707" s="23"/>
      <c r="B707" s="23"/>
      <c r="F707" s="23"/>
      <c r="H707" s="32"/>
      <c r="I707" s="32"/>
      <c r="J707" s="28" t="str">
        <f t="shared" si="10"/>
        <v xml:space="preserve"> </v>
      </c>
      <c r="K707" s="29"/>
      <c r="L707" s="29"/>
      <c r="M707" s="37" t="str">
        <f>IF($L707&gt;0,IF($F707="F",1.11*$L707+VLOOKUP($G707,Ages!$A$3:$AJ$10,32,0),1.35*$L707+VLOOKUP($G707,Ages!$A$12:$AJ$19,32,0)),"")</f>
        <v/>
      </c>
      <c r="N707" s="27"/>
      <c r="O707" s="27"/>
      <c r="P707" s="28" t="str">
        <f>IF(AND(N707&gt;0,O707&gt;0),IF($F707="F",IF(SUM($N707+$O707)&lt;=35,1.33*($N707+$O707)-0.013*POWER(($N707+$O707),2)-2.5,0.546*($N707+$O707)+9.7),1.21*($N707+$O707)-0.008*POWER(($N707+$O707),2)-VLOOKUP($G707,Ages!$A$12:$AJ$19,31,0)),"")</f>
        <v/>
      </c>
      <c r="Q707" s="23"/>
      <c r="R707" s="33"/>
      <c r="S707" s="33"/>
      <c r="T707" s="33"/>
      <c r="U707" s="33"/>
      <c r="V707" s="33"/>
      <c r="W707" s="23"/>
      <c r="X707" s="33"/>
      <c r="Y707" s="33"/>
      <c r="Z707" s="33"/>
    </row>
    <row r="708" spans="1:26" s="24" customFormat="1" x14ac:dyDescent="0.2">
      <c r="A708" s="23"/>
      <c r="B708" s="23"/>
      <c r="F708" s="23"/>
      <c r="H708" s="32"/>
      <c r="I708" s="32"/>
      <c r="J708" s="28" t="str">
        <f t="shared" si="10"/>
        <v xml:space="preserve"> </v>
      </c>
      <c r="K708" s="29"/>
      <c r="L708" s="29"/>
      <c r="M708" s="37" t="str">
        <f>IF($L708&gt;0,IF($F708="F",1.11*$L708+VLOOKUP($G708,Ages!$A$3:$AJ$10,32,0),1.35*$L708+VLOOKUP($G708,Ages!$A$12:$AJ$19,32,0)),"")</f>
        <v/>
      </c>
      <c r="N708" s="27"/>
      <c r="O708" s="27"/>
      <c r="P708" s="28" t="str">
        <f>IF(AND(N708&gt;0,O708&gt;0),IF($F708="F",IF(SUM($N708+$O708)&lt;=35,1.33*($N708+$O708)-0.013*POWER(($N708+$O708),2)-2.5,0.546*($N708+$O708)+9.7),1.21*($N708+$O708)-0.008*POWER(($N708+$O708),2)-VLOOKUP($G708,Ages!$A$12:$AJ$19,31,0)),"")</f>
        <v/>
      </c>
      <c r="Q708" s="23"/>
      <c r="R708" s="33"/>
      <c r="S708" s="33"/>
      <c r="T708" s="33"/>
      <c r="U708" s="33"/>
      <c r="V708" s="33"/>
      <c r="W708" s="23"/>
      <c r="X708" s="33"/>
      <c r="Y708" s="33"/>
      <c r="Z708" s="33"/>
    </row>
    <row r="709" spans="1:26" s="24" customFormat="1" x14ac:dyDescent="0.2">
      <c r="A709" s="23"/>
      <c r="B709" s="23"/>
      <c r="F709" s="23"/>
      <c r="H709" s="32"/>
      <c r="I709" s="32"/>
      <c r="J709" s="28" t="str">
        <f t="shared" si="10"/>
        <v xml:space="preserve"> </v>
      </c>
      <c r="K709" s="29"/>
      <c r="L709" s="29"/>
      <c r="M709" s="37" t="str">
        <f>IF($L709&gt;0,IF($F709="F",1.11*$L709+VLOOKUP($G709,Ages!$A$3:$AJ$10,32,0),1.35*$L709+VLOOKUP($G709,Ages!$A$12:$AJ$19,32,0)),"")</f>
        <v/>
      </c>
      <c r="N709" s="27"/>
      <c r="O709" s="27"/>
      <c r="P709" s="28" t="str">
        <f>IF(AND(N709&gt;0,O709&gt;0),IF($F709="F",IF(SUM($N709+$O709)&lt;=35,1.33*($N709+$O709)-0.013*POWER(($N709+$O709),2)-2.5,0.546*($N709+$O709)+9.7),1.21*($N709+$O709)-0.008*POWER(($N709+$O709),2)-VLOOKUP($G709,Ages!$A$12:$AJ$19,31,0)),"")</f>
        <v/>
      </c>
      <c r="Q709" s="23"/>
      <c r="R709" s="33"/>
      <c r="S709" s="33"/>
      <c r="T709" s="33"/>
      <c r="U709" s="33"/>
      <c r="V709" s="33"/>
      <c r="W709" s="23"/>
      <c r="X709" s="33"/>
      <c r="Y709" s="33"/>
      <c r="Z709" s="33"/>
    </row>
    <row r="710" spans="1:26" s="24" customFormat="1" x14ac:dyDescent="0.2">
      <c r="A710" s="23"/>
      <c r="B710" s="23"/>
      <c r="F710" s="23"/>
      <c r="H710" s="32"/>
      <c r="I710" s="32"/>
      <c r="J710" s="28" t="str">
        <f t="shared" si="10"/>
        <v xml:space="preserve"> </v>
      </c>
      <c r="K710" s="29"/>
      <c r="L710" s="29"/>
      <c r="M710" s="37" t="str">
        <f>IF($L710&gt;0,IF($F710="F",1.11*$L710+VLOOKUP($G710,Ages!$A$3:$AJ$10,32,0),1.35*$L710+VLOOKUP($G710,Ages!$A$12:$AJ$19,32,0)),"")</f>
        <v/>
      </c>
      <c r="N710" s="27"/>
      <c r="O710" s="27"/>
      <c r="P710" s="28" t="str">
        <f>IF(AND(N710&gt;0,O710&gt;0),IF($F710="F",IF(SUM($N710+$O710)&lt;=35,1.33*($N710+$O710)-0.013*POWER(($N710+$O710),2)-2.5,0.546*($N710+$O710)+9.7),1.21*($N710+$O710)-0.008*POWER(($N710+$O710),2)-VLOOKUP($G710,Ages!$A$12:$AJ$19,31,0)),"")</f>
        <v/>
      </c>
      <c r="Q710" s="23"/>
      <c r="R710" s="33"/>
      <c r="S710" s="33"/>
      <c r="T710" s="33"/>
      <c r="U710" s="33"/>
      <c r="V710" s="33"/>
      <c r="W710" s="23"/>
      <c r="X710" s="33"/>
      <c r="Y710" s="33"/>
      <c r="Z710" s="33"/>
    </row>
    <row r="711" spans="1:26" s="24" customFormat="1" x14ac:dyDescent="0.2">
      <c r="A711" s="23"/>
      <c r="B711" s="23"/>
      <c r="F711" s="23"/>
      <c r="H711" s="32"/>
      <c r="I711" s="32"/>
      <c r="J711" s="28" t="str">
        <f t="shared" ref="J711:J774" si="11">IF(AND(H711&gt;0,I711&gt;0),(I711/(H711*H711))*703, " ")</f>
        <v xml:space="preserve"> </v>
      </c>
      <c r="K711" s="29"/>
      <c r="L711" s="29"/>
      <c r="M711" s="37" t="str">
        <f>IF($L711&gt;0,IF($F711="F",1.11*$L711+VLOOKUP($G711,Ages!$A$3:$AJ$10,32,0),1.35*$L711+VLOOKUP($G711,Ages!$A$12:$AJ$19,32,0)),"")</f>
        <v/>
      </c>
      <c r="N711" s="27"/>
      <c r="O711" s="27"/>
      <c r="P711" s="28" t="str">
        <f>IF(AND(N711&gt;0,O711&gt;0),IF($F711="F",IF(SUM($N711+$O711)&lt;=35,1.33*($N711+$O711)-0.013*POWER(($N711+$O711),2)-2.5,0.546*($N711+$O711)+9.7),1.21*($N711+$O711)-0.008*POWER(($N711+$O711),2)-VLOOKUP($G711,Ages!$A$12:$AJ$19,31,0)),"")</f>
        <v/>
      </c>
      <c r="Q711" s="23"/>
      <c r="R711" s="33"/>
      <c r="S711" s="33"/>
      <c r="T711" s="33"/>
      <c r="U711" s="33"/>
      <c r="V711" s="33"/>
      <c r="W711" s="23"/>
      <c r="X711" s="33"/>
      <c r="Y711" s="33"/>
      <c r="Z711" s="33"/>
    </row>
    <row r="712" spans="1:26" s="24" customFormat="1" x14ac:dyDescent="0.2">
      <c r="A712" s="23"/>
      <c r="B712" s="23"/>
      <c r="F712" s="23"/>
      <c r="H712" s="32"/>
      <c r="I712" s="32"/>
      <c r="J712" s="28" t="str">
        <f t="shared" si="11"/>
        <v xml:space="preserve"> </v>
      </c>
      <c r="K712" s="29"/>
      <c r="L712" s="29"/>
      <c r="M712" s="37" t="str">
        <f>IF($L712&gt;0,IF($F712="F",1.11*$L712+VLOOKUP($G712,Ages!$A$3:$AJ$10,32,0),1.35*$L712+VLOOKUP($G712,Ages!$A$12:$AJ$19,32,0)),"")</f>
        <v/>
      </c>
      <c r="N712" s="27"/>
      <c r="O712" s="27"/>
      <c r="P712" s="28" t="str">
        <f>IF(AND(N712&gt;0,O712&gt;0),IF($F712="F",IF(SUM($N712+$O712)&lt;=35,1.33*($N712+$O712)-0.013*POWER(($N712+$O712),2)-2.5,0.546*($N712+$O712)+9.7),1.21*($N712+$O712)-0.008*POWER(($N712+$O712),2)-VLOOKUP($G712,Ages!$A$12:$AJ$19,31,0)),"")</f>
        <v/>
      </c>
      <c r="Q712" s="23"/>
      <c r="R712" s="33"/>
      <c r="S712" s="33"/>
      <c r="T712" s="33"/>
      <c r="U712" s="33"/>
      <c r="V712" s="33"/>
      <c r="W712" s="23"/>
      <c r="X712" s="33"/>
      <c r="Y712" s="33"/>
      <c r="Z712" s="33"/>
    </row>
    <row r="713" spans="1:26" s="24" customFormat="1" x14ac:dyDescent="0.2">
      <c r="A713" s="23"/>
      <c r="B713" s="23"/>
      <c r="F713" s="23"/>
      <c r="H713" s="32"/>
      <c r="I713" s="32"/>
      <c r="J713" s="28" t="str">
        <f t="shared" si="11"/>
        <v xml:space="preserve"> </v>
      </c>
      <c r="K713" s="29"/>
      <c r="L713" s="29"/>
      <c r="M713" s="37" t="str">
        <f>IF($L713&gt;0,IF($F713="F",1.11*$L713+VLOOKUP($G713,Ages!$A$3:$AJ$10,32,0),1.35*$L713+VLOOKUP($G713,Ages!$A$12:$AJ$19,32,0)),"")</f>
        <v/>
      </c>
      <c r="N713" s="27"/>
      <c r="O713" s="27"/>
      <c r="P713" s="28" t="str">
        <f>IF(AND(N713&gt;0,O713&gt;0),IF($F713="F",IF(SUM($N713+$O713)&lt;=35,1.33*($N713+$O713)-0.013*POWER(($N713+$O713),2)-2.5,0.546*($N713+$O713)+9.7),1.21*($N713+$O713)-0.008*POWER(($N713+$O713),2)-VLOOKUP($G713,Ages!$A$12:$AJ$19,31,0)),"")</f>
        <v/>
      </c>
      <c r="Q713" s="23"/>
      <c r="R713" s="33"/>
      <c r="S713" s="33"/>
      <c r="T713" s="33"/>
      <c r="U713" s="33"/>
      <c r="V713" s="33"/>
      <c r="W713" s="23"/>
      <c r="X713" s="33"/>
      <c r="Y713" s="33"/>
      <c r="Z713" s="33"/>
    </row>
    <row r="714" spans="1:26" s="24" customFormat="1" x14ac:dyDescent="0.2">
      <c r="A714" s="23"/>
      <c r="B714" s="23"/>
      <c r="F714" s="23"/>
      <c r="H714" s="32"/>
      <c r="I714" s="32"/>
      <c r="J714" s="28" t="str">
        <f t="shared" si="11"/>
        <v xml:space="preserve"> </v>
      </c>
      <c r="K714" s="29"/>
      <c r="L714" s="29"/>
      <c r="M714" s="37" t="str">
        <f>IF($L714&gt;0,IF($F714="F",1.11*$L714+VLOOKUP($G714,Ages!$A$3:$AJ$10,32,0),1.35*$L714+VLOOKUP($G714,Ages!$A$12:$AJ$19,32,0)),"")</f>
        <v/>
      </c>
      <c r="N714" s="27"/>
      <c r="O714" s="27"/>
      <c r="P714" s="28" t="str">
        <f>IF(AND(N714&gt;0,O714&gt;0),IF($F714="F",IF(SUM($N714+$O714)&lt;=35,1.33*($N714+$O714)-0.013*POWER(($N714+$O714),2)-2.5,0.546*($N714+$O714)+9.7),1.21*($N714+$O714)-0.008*POWER(($N714+$O714),2)-VLOOKUP($G714,Ages!$A$12:$AJ$19,31,0)),"")</f>
        <v/>
      </c>
      <c r="Q714" s="23"/>
      <c r="R714" s="33"/>
      <c r="S714" s="33"/>
      <c r="T714" s="33"/>
      <c r="U714" s="33"/>
      <c r="V714" s="33"/>
      <c r="W714" s="23"/>
      <c r="X714" s="33"/>
      <c r="Y714" s="33"/>
      <c r="Z714" s="33"/>
    </row>
    <row r="715" spans="1:26" s="24" customFormat="1" x14ac:dyDescent="0.2">
      <c r="A715" s="23"/>
      <c r="B715" s="23"/>
      <c r="F715" s="23"/>
      <c r="H715" s="32"/>
      <c r="I715" s="32"/>
      <c r="J715" s="28" t="str">
        <f t="shared" si="11"/>
        <v xml:space="preserve"> </v>
      </c>
      <c r="K715" s="29"/>
      <c r="L715" s="29"/>
      <c r="M715" s="37" t="str">
        <f>IF($L715&gt;0,IF($F715="F",1.11*$L715+VLOOKUP($G715,Ages!$A$3:$AJ$10,32,0),1.35*$L715+VLOOKUP($G715,Ages!$A$12:$AJ$19,32,0)),"")</f>
        <v/>
      </c>
      <c r="N715" s="27"/>
      <c r="O715" s="27"/>
      <c r="P715" s="28" t="str">
        <f>IF(AND(N715&gt;0,O715&gt;0),IF($F715="F",IF(SUM($N715+$O715)&lt;=35,1.33*($N715+$O715)-0.013*POWER(($N715+$O715),2)-2.5,0.546*($N715+$O715)+9.7),1.21*($N715+$O715)-0.008*POWER(($N715+$O715),2)-VLOOKUP($G715,Ages!$A$12:$AJ$19,31,0)),"")</f>
        <v/>
      </c>
      <c r="Q715" s="23"/>
      <c r="R715" s="33"/>
      <c r="S715" s="33"/>
      <c r="T715" s="33"/>
      <c r="U715" s="33"/>
      <c r="V715" s="33"/>
      <c r="W715" s="23"/>
      <c r="X715" s="33"/>
      <c r="Y715" s="33"/>
      <c r="Z715" s="33"/>
    </row>
    <row r="716" spans="1:26" s="24" customFormat="1" x14ac:dyDescent="0.2">
      <c r="A716" s="23"/>
      <c r="B716" s="23"/>
      <c r="F716" s="23"/>
      <c r="H716" s="32"/>
      <c r="I716" s="32"/>
      <c r="J716" s="28" t="str">
        <f t="shared" si="11"/>
        <v xml:space="preserve"> </v>
      </c>
      <c r="K716" s="29"/>
      <c r="L716" s="29"/>
      <c r="M716" s="37" t="str">
        <f>IF($L716&gt;0,IF($F716="F",1.11*$L716+VLOOKUP($G716,Ages!$A$3:$AJ$10,32,0),1.35*$L716+VLOOKUP($G716,Ages!$A$12:$AJ$19,32,0)),"")</f>
        <v/>
      </c>
      <c r="N716" s="27"/>
      <c r="O716" s="27"/>
      <c r="P716" s="28" t="str">
        <f>IF(AND(N716&gt;0,O716&gt;0),IF($F716="F",IF(SUM($N716+$O716)&lt;=35,1.33*($N716+$O716)-0.013*POWER(($N716+$O716),2)-2.5,0.546*($N716+$O716)+9.7),1.21*($N716+$O716)-0.008*POWER(($N716+$O716),2)-VLOOKUP($G716,Ages!$A$12:$AJ$19,31,0)),"")</f>
        <v/>
      </c>
      <c r="Q716" s="23"/>
      <c r="R716" s="33"/>
      <c r="S716" s="33"/>
      <c r="T716" s="33"/>
      <c r="U716" s="33"/>
      <c r="V716" s="33"/>
      <c r="W716" s="23"/>
      <c r="X716" s="33"/>
      <c r="Y716" s="33"/>
      <c r="Z716" s="33"/>
    </row>
    <row r="717" spans="1:26" s="24" customFormat="1" x14ac:dyDescent="0.2">
      <c r="A717" s="23"/>
      <c r="B717" s="23"/>
      <c r="F717" s="23"/>
      <c r="H717" s="32"/>
      <c r="I717" s="32"/>
      <c r="J717" s="28" t="str">
        <f t="shared" si="11"/>
        <v xml:space="preserve"> </v>
      </c>
      <c r="K717" s="29"/>
      <c r="L717" s="29"/>
      <c r="M717" s="37" t="str">
        <f>IF($L717&gt;0,IF($F717="F",1.11*$L717+VLOOKUP($G717,Ages!$A$3:$AJ$10,32,0),1.35*$L717+VLOOKUP($G717,Ages!$A$12:$AJ$19,32,0)),"")</f>
        <v/>
      </c>
      <c r="N717" s="27"/>
      <c r="O717" s="27"/>
      <c r="P717" s="28" t="str">
        <f>IF(AND(N717&gt;0,O717&gt;0),IF($F717="F",IF(SUM($N717+$O717)&lt;=35,1.33*($N717+$O717)-0.013*POWER(($N717+$O717),2)-2.5,0.546*($N717+$O717)+9.7),1.21*($N717+$O717)-0.008*POWER(($N717+$O717),2)-VLOOKUP($G717,Ages!$A$12:$AJ$19,31,0)),"")</f>
        <v/>
      </c>
      <c r="Q717" s="23"/>
      <c r="R717" s="33"/>
      <c r="S717" s="33"/>
      <c r="T717" s="33"/>
      <c r="U717" s="33"/>
      <c r="V717" s="33"/>
      <c r="W717" s="23"/>
      <c r="X717" s="33"/>
      <c r="Y717" s="33"/>
      <c r="Z717" s="33"/>
    </row>
    <row r="718" spans="1:26" s="24" customFormat="1" x14ac:dyDescent="0.2">
      <c r="A718" s="23"/>
      <c r="B718" s="23"/>
      <c r="F718" s="23"/>
      <c r="H718" s="32"/>
      <c r="I718" s="32"/>
      <c r="J718" s="28" t="str">
        <f t="shared" si="11"/>
        <v xml:space="preserve"> </v>
      </c>
      <c r="K718" s="29"/>
      <c r="L718" s="29"/>
      <c r="M718" s="37" t="str">
        <f>IF($L718&gt;0,IF($F718="F",1.11*$L718+VLOOKUP($G718,Ages!$A$3:$AJ$10,32,0),1.35*$L718+VLOOKUP($G718,Ages!$A$12:$AJ$19,32,0)),"")</f>
        <v/>
      </c>
      <c r="N718" s="27"/>
      <c r="O718" s="27"/>
      <c r="P718" s="28" t="str">
        <f>IF(AND(N718&gt;0,O718&gt;0),IF($F718="F",IF(SUM($N718+$O718)&lt;=35,1.33*($N718+$O718)-0.013*POWER(($N718+$O718),2)-2.5,0.546*($N718+$O718)+9.7),1.21*($N718+$O718)-0.008*POWER(($N718+$O718),2)-VLOOKUP($G718,Ages!$A$12:$AJ$19,31,0)),"")</f>
        <v/>
      </c>
      <c r="Q718" s="23"/>
      <c r="R718" s="33"/>
      <c r="S718" s="33"/>
      <c r="T718" s="33"/>
      <c r="U718" s="33"/>
      <c r="V718" s="33"/>
      <c r="W718" s="23"/>
      <c r="X718" s="33"/>
      <c r="Y718" s="33"/>
      <c r="Z718" s="33"/>
    </row>
    <row r="719" spans="1:26" s="24" customFormat="1" x14ac:dyDescent="0.2">
      <c r="A719" s="23"/>
      <c r="B719" s="23"/>
      <c r="F719" s="23"/>
      <c r="H719" s="32"/>
      <c r="I719" s="32"/>
      <c r="J719" s="28" t="str">
        <f t="shared" si="11"/>
        <v xml:space="preserve"> </v>
      </c>
      <c r="K719" s="29"/>
      <c r="L719" s="29"/>
      <c r="M719" s="37" t="str">
        <f>IF($L719&gt;0,IF($F719="F",1.11*$L719+VLOOKUP($G719,Ages!$A$3:$AJ$10,32,0),1.35*$L719+VLOOKUP($G719,Ages!$A$12:$AJ$19,32,0)),"")</f>
        <v/>
      </c>
      <c r="N719" s="27"/>
      <c r="O719" s="27"/>
      <c r="P719" s="28" t="str">
        <f>IF(AND(N719&gt;0,O719&gt;0),IF($F719="F",IF(SUM($N719+$O719)&lt;=35,1.33*($N719+$O719)-0.013*POWER(($N719+$O719),2)-2.5,0.546*($N719+$O719)+9.7),1.21*($N719+$O719)-0.008*POWER(($N719+$O719),2)-VLOOKUP($G719,Ages!$A$12:$AJ$19,31,0)),"")</f>
        <v/>
      </c>
      <c r="Q719" s="23"/>
      <c r="R719" s="33"/>
      <c r="S719" s="33"/>
      <c r="T719" s="33"/>
      <c r="U719" s="33"/>
      <c r="V719" s="33"/>
      <c r="W719" s="23"/>
      <c r="X719" s="33"/>
      <c r="Y719" s="33"/>
      <c r="Z719" s="33"/>
    </row>
    <row r="720" spans="1:26" s="24" customFormat="1" x14ac:dyDescent="0.2">
      <c r="A720" s="23"/>
      <c r="B720" s="23"/>
      <c r="F720" s="23"/>
      <c r="H720" s="32"/>
      <c r="I720" s="32"/>
      <c r="J720" s="28" t="str">
        <f t="shared" si="11"/>
        <v xml:space="preserve"> </v>
      </c>
      <c r="K720" s="29"/>
      <c r="L720" s="29"/>
      <c r="M720" s="37" t="str">
        <f>IF($L720&gt;0,IF($F720="F",1.11*$L720+VLOOKUP($G720,Ages!$A$3:$AJ$10,32,0),1.35*$L720+VLOOKUP($G720,Ages!$A$12:$AJ$19,32,0)),"")</f>
        <v/>
      </c>
      <c r="N720" s="27"/>
      <c r="O720" s="27"/>
      <c r="P720" s="28" t="str">
        <f>IF(AND(N720&gt;0,O720&gt;0),IF($F720="F",IF(SUM($N720+$O720)&lt;=35,1.33*($N720+$O720)-0.013*POWER(($N720+$O720),2)-2.5,0.546*($N720+$O720)+9.7),1.21*($N720+$O720)-0.008*POWER(($N720+$O720),2)-VLOOKUP($G720,Ages!$A$12:$AJ$19,31,0)),"")</f>
        <v/>
      </c>
      <c r="Q720" s="23"/>
      <c r="R720" s="33"/>
      <c r="S720" s="33"/>
      <c r="T720" s="33"/>
      <c r="U720" s="33"/>
      <c r="V720" s="33"/>
      <c r="W720" s="23"/>
      <c r="X720" s="33"/>
      <c r="Y720" s="33"/>
      <c r="Z720" s="33"/>
    </row>
    <row r="721" spans="1:26" s="24" customFormat="1" x14ac:dyDescent="0.2">
      <c r="A721" s="23"/>
      <c r="B721" s="23"/>
      <c r="F721" s="23"/>
      <c r="H721" s="32"/>
      <c r="I721" s="32"/>
      <c r="J721" s="28" t="str">
        <f t="shared" si="11"/>
        <v xml:space="preserve"> </v>
      </c>
      <c r="K721" s="29"/>
      <c r="L721" s="29"/>
      <c r="M721" s="37" t="str">
        <f>IF($L721&gt;0,IF($F721="F",1.11*$L721+VLOOKUP($G721,Ages!$A$3:$AJ$10,32,0),1.35*$L721+VLOOKUP($G721,Ages!$A$12:$AJ$19,32,0)),"")</f>
        <v/>
      </c>
      <c r="N721" s="27"/>
      <c r="O721" s="27"/>
      <c r="P721" s="28" t="str">
        <f>IF(AND(N721&gt;0,O721&gt;0),IF($F721="F",IF(SUM($N721+$O721)&lt;=35,1.33*($N721+$O721)-0.013*POWER(($N721+$O721),2)-2.5,0.546*($N721+$O721)+9.7),1.21*($N721+$O721)-0.008*POWER(($N721+$O721),2)-VLOOKUP($G721,Ages!$A$12:$AJ$19,31,0)),"")</f>
        <v/>
      </c>
      <c r="Q721" s="23"/>
      <c r="R721" s="33"/>
      <c r="S721" s="33"/>
      <c r="T721" s="33"/>
      <c r="U721" s="33"/>
      <c r="V721" s="33"/>
      <c r="W721" s="23"/>
      <c r="X721" s="33"/>
      <c r="Y721" s="33"/>
      <c r="Z721" s="33"/>
    </row>
    <row r="722" spans="1:26" s="24" customFormat="1" x14ac:dyDescent="0.2">
      <c r="A722" s="23"/>
      <c r="B722" s="23"/>
      <c r="F722" s="23"/>
      <c r="H722" s="32"/>
      <c r="I722" s="32"/>
      <c r="J722" s="28" t="str">
        <f t="shared" si="11"/>
        <v xml:space="preserve"> </v>
      </c>
      <c r="K722" s="29"/>
      <c r="L722" s="29"/>
      <c r="M722" s="37" t="str">
        <f>IF($L722&gt;0,IF($F722="F",1.11*$L722+VLOOKUP($G722,Ages!$A$3:$AJ$10,32,0),1.35*$L722+VLOOKUP($G722,Ages!$A$12:$AJ$19,32,0)),"")</f>
        <v/>
      </c>
      <c r="N722" s="27"/>
      <c r="O722" s="27"/>
      <c r="P722" s="28" t="str">
        <f>IF(AND(N722&gt;0,O722&gt;0),IF($F722="F",IF(SUM($N722+$O722)&lt;=35,1.33*($N722+$O722)-0.013*POWER(($N722+$O722),2)-2.5,0.546*($N722+$O722)+9.7),1.21*($N722+$O722)-0.008*POWER(($N722+$O722),2)-VLOOKUP($G722,Ages!$A$12:$AJ$19,31,0)),"")</f>
        <v/>
      </c>
      <c r="Q722" s="23"/>
      <c r="R722" s="33"/>
      <c r="S722" s="33"/>
      <c r="T722" s="33"/>
      <c r="U722" s="33"/>
      <c r="V722" s="33"/>
      <c r="W722" s="23"/>
      <c r="X722" s="33"/>
      <c r="Y722" s="33"/>
      <c r="Z722" s="33"/>
    </row>
    <row r="723" spans="1:26" s="24" customFormat="1" x14ac:dyDescent="0.2">
      <c r="A723" s="23"/>
      <c r="B723" s="23"/>
      <c r="F723" s="23"/>
      <c r="H723" s="32"/>
      <c r="I723" s="32"/>
      <c r="J723" s="28" t="str">
        <f t="shared" si="11"/>
        <v xml:space="preserve"> </v>
      </c>
      <c r="K723" s="29"/>
      <c r="L723" s="29"/>
      <c r="M723" s="37" t="str">
        <f>IF($L723&gt;0,IF($F723="F",1.11*$L723+VLOOKUP($G723,Ages!$A$3:$AJ$10,32,0),1.35*$L723+VLOOKUP($G723,Ages!$A$12:$AJ$19,32,0)),"")</f>
        <v/>
      </c>
      <c r="N723" s="27"/>
      <c r="O723" s="27"/>
      <c r="P723" s="28" t="str">
        <f>IF(AND(N723&gt;0,O723&gt;0),IF($F723="F",IF(SUM($N723+$O723)&lt;=35,1.33*($N723+$O723)-0.013*POWER(($N723+$O723),2)-2.5,0.546*($N723+$O723)+9.7),1.21*($N723+$O723)-0.008*POWER(($N723+$O723),2)-VLOOKUP($G723,Ages!$A$12:$AJ$19,31,0)),"")</f>
        <v/>
      </c>
      <c r="Q723" s="23"/>
      <c r="R723" s="33"/>
      <c r="S723" s="33"/>
      <c r="T723" s="33"/>
      <c r="U723" s="33"/>
      <c r="V723" s="33"/>
      <c r="W723" s="23"/>
      <c r="X723" s="33"/>
      <c r="Y723" s="33"/>
      <c r="Z723" s="33"/>
    </row>
    <row r="724" spans="1:26" s="24" customFormat="1" x14ac:dyDescent="0.2">
      <c r="A724" s="23"/>
      <c r="B724" s="23"/>
      <c r="F724" s="23"/>
      <c r="H724" s="32"/>
      <c r="I724" s="32"/>
      <c r="J724" s="28" t="str">
        <f t="shared" si="11"/>
        <v xml:space="preserve"> </v>
      </c>
      <c r="K724" s="29"/>
      <c r="L724" s="29"/>
      <c r="M724" s="37" t="str">
        <f>IF($L724&gt;0,IF($F724="F",1.11*$L724+VLOOKUP($G724,Ages!$A$3:$AJ$10,32,0),1.35*$L724+VLOOKUP($G724,Ages!$A$12:$AJ$19,32,0)),"")</f>
        <v/>
      </c>
      <c r="N724" s="27"/>
      <c r="O724" s="27"/>
      <c r="P724" s="28" t="str">
        <f>IF(AND(N724&gt;0,O724&gt;0),IF($F724="F",IF(SUM($N724+$O724)&lt;=35,1.33*($N724+$O724)-0.013*POWER(($N724+$O724),2)-2.5,0.546*($N724+$O724)+9.7),1.21*($N724+$O724)-0.008*POWER(($N724+$O724),2)-VLOOKUP($G724,Ages!$A$12:$AJ$19,31,0)),"")</f>
        <v/>
      </c>
      <c r="Q724" s="23"/>
      <c r="R724" s="33"/>
      <c r="S724" s="33"/>
      <c r="T724" s="33"/>
      <c r="U724" s="33"/>
      <c r="V724" s="33"/>
      <c r="W724" s="23"/>
      <c r="X724" s="33"/>
      <c r="Y724" s="33"/>
      <c r="Z724" s="33"/>
    </row>
    <row r="725" spans="1:26" s="24" customFormat="1" x14ac:dyDescent="0.2">
      <c r="A725" s="23"/>
      <c r="B725" s="23"/>
      <c r="F725" s="23"/>
      <c r="H725" s="32"/>
      <c r="I725" s="32"/>
      <c r="J725" s="28" t="str">
        <f t="shared" si="11"/>
        <v xml:space="preserve"> </v>
      </c>
      <c r="K725" s="29"/>
      <c r="L725" s="29"/>
      <c r="M725" s="37" t="str">
        <f>IF($L725&gt;0,IF($F725="F",1.11*$L725+VLOOKUP($G725,Ages!$A$3:$AJ$10,32,0),1.35*$L725+VLOOKUP($G725,Ages!$A$12:$AJ$19,32,0)),"")</f>
        <v/>
      </c>
      <c r="N725" s="27"/>
      <c r="O725" s="27"/>
      <c r="P725" s="28" t="str">
        <f>IF(AND(N725&gt;0,O725&gt;0),IF($F725="F",IF(SUM($N725+$O725)&lt;=35,1.33*($N725+$O725)-0.013*POWER(($N725+$O725),2)-2.5,0.546*($N725+$O725)+9.7),1.21*($N725+$O725)-0.008*POWER(($N725+$O725),2)-VLOOKUP($G725,Ages!$A$12:$AJ$19,31,0)),"")</f>
        <v/>
      </c>
      <c r="Q725" s="23"/>
      <c r="R725" s="33"/>
      <c r="S725" s="33"/>
      <c r="T725" s="33"/>
      <c r="U725" s="33"/>
      <c r="V725" s="33"/>
      <c r="W725" s="23"/>
      <c r="X725" s="33"/>
      <c r="Y725" s="33"/>
      <c r="Z725" s="33"/>
    </row>
    <row r="726" spans="1:26" s="24" customFormat="1" x14ac:dyDescent="0.2">
      <c r="A726" s="23"/>
      <c r="B726" s="23"/>
      <c r="F726" s="23"/>
      <c r="H726" s="32"/>
      <c r="I726" s="32"/>
      <c r="J726" s="28" t="str">
        <f t="shared" si="11"/>
        <v xml:space="preserve"> </v>
      </c>
      <c r="K726" s="29"/>
      <c r="L726" s="29"/>
      <c r="M726" s="37" t="str">
        <f>IF($L726&gt;0,IF($F726="F",1.11*$L726+VLOOKUP($G726,Ages!$A$3:$AJ$10,32,0),1.35*$L726+VLOOKUP($G726,Ages!$A$12:$AJ$19,32,0)),"")</f>
        <v/>
      </c>
      <c r="N726" s="27"/>
      <c r="O726" s="27"/>
      <c r="P726" s="28" t="str">
        <f>IF(AND(N726&gt;0,O726&gt;0),IF($F726="F",IF(SUM($N726+$O726)&lt;=35,1.33*($N726+$O726)-0.013*POWER(($N726+$O726),2)-2.5,0.546*($N726+$O726)+9.7),1.21*($N726+$O726)-0.008*POWER(($N726+$O726),2)-VLOOKUP($G726,Ages!$A$12:$AJ$19,31,0)),"")</f>
        <v/>
      </c>
      <c r="Q726" s="23"/>
      <c r="R726" s="33"/>
      <c r="S726" s="33"/>
      <c r="T726" s="33"/>
      <c r="U726" s="33"/>
      <c r="V726" s="33"/>
      <c r="W726" s="23"/>
      <c r="X726" s="33"/>
      <c r="Y726" s="33"/>
      <c r="Z726" s="33"/>
    </row>
    <row r="727" spans="1:26" s="24" customFormat="1" x14ac:dyDescent="0.2">
      <c r="A727" s="23"/>
      <c r="B727" s="23"/>
      <c r="F727" s="23"/>
      <c r="H727" s="32"/>
      <c r="I727" s="32"/>
      <c r="J727" s="28" t="str">
        <f t="shared" si="11"/>
        <v xml:space="preserve"> </v>
      </c>
      <c r="K727" s="29"/>
      <c r="L727" s="29"/>
      <c r="M727" s="37" t="str">
        <f>IF($L727&gt;0,IF($F727="F",1.11*$L727+VLOOKUP($G727,Ages!$A$3:$AJ$10,32,0),1.35*$L727+VLOOKUP($G727,Ages!$A$12:$AJ$19,32,0)),"")</f>
        <v/>
      </c>
      <c r="N727" s="27"/>
      <c r="O727" s="27"/>
      <c r="P727" s="28" t="str">
        <f>IF(AND(N727&gt;0,O727&gt;0),IF($F727="F",IF(SUM($N727+$O727)&lt;=35,1.33*($N727+$O727)-0.013*POWER(($N727+$O727),2)-2.5,0.546*($N727+$O727)+9.7),1.21*($N727+$O727)-0.008*POWER(($N727+$O727),2)-VLOOKUP($G727,Ages!$A$12:$AJ$19,31,0)),"")</f>
        <v/>
      </c>
      <c r="Q727" s="23"/>
      <c r="R727" s="33"/>
      <c r="S727" s="33"/>
      <c r="T727" s="33"/>
      <c r="U727" s="33"/>
      <c r="V727" s="33"/>
      <c r="W727" s="23"/>
      <c r="X727" s="33"/>
      <c r="Y727" s="33"/>
      <c r="Z727" s="33"/>
    </row>
    <row r="728" spans="1:26" s="24" customFormat="1" x14ac:dyDescent="0.2">
      <c r="A728" s="23"/>
      <c r="B728" s="23"/>
      <c r="F728" s="23"/>
      <c r="H728" s="32"/>
      <c r="I728" s="32"/>
      <c r="J728" s="28" t="str">
        <f t="shared" si="11"/>
        <v xml:space="preserve"> </v>
      </c>
      <c r="K728" s="29"/>
      <c r="L728" s="29"/>
      <c r="M728" s="37" t="str">
        <f>IF($L728&gt;0,IF($F728="F",1.11*$L728+VLOOKUP($G728,Ages!$A$3:$AJ$10,32,0),1.35*$L728+VLOOKUP($G728,Ages!$A$12:$AJ$19,32,0)),"")</f>
        <v/>
      </c>
      <c r="N728" s="27"/>
      <c r="O728" s="27"/>
      <c r="P728" s="28" t="str">
        <f>IF(AND(N728&gt;0,O728&gt;0),IF($F728="F",IF(SUM($N728+$O728)&lt;=35,1.33*($N728+$O728)-0.013*POWER(($N728+$O728),2)-2.5,0.546*($N728+$O728)+9.7),1.21*($N728+$O728)-0.008*POWER(($N728+$O728),2)-VLOOKUP($G728,Ages!$A$12:$AJ$19,31,0)),"")</f>
        <v/>
      </c>
      <c r="Q728" s="23"/>
      <c r="R728" s="33"/>
      <c r="S728" s="33"/>
      <c r="T728" s="33"/>
      <c r="U728" s="33"/>
      <c r="V728" s="33"/>
      <c r="W728" s="23"/>
      <c r="X728" s="33"/>
      <c r="Y728" s="33"/>
      <c r="Z728" s="33"/>
    </row>
    <row r="729" spans="1:26" s="24" customFormat="1" x14ac:dyDescent="0.2">
      <c r="A729" s="23"/>
      <c r="B729" s="23"/>
      <c r="F729" s="23"/>
      <c r="H729" s="32"/>
      <c r="I729" s="32"/>
      <c r="J729" s="28" t="str">
        <f t="shared" si="11"/>
        <v xml:space="preserve"> </v>
      </c>
      <c r="K729" s="29"/>
      <c r="L729" s="29"/>
      <c r="M729" s="37" t="str">
        <f>IF($L729&gt;0,IF($F729="F",1.11*$L729+VLOOKUP($G729,Ages!$A$3:$AJ$10,32,0),1.35*$L729+VLOOKUP($G729,Ages!$A$12:$AJ$19,32,0)),"")</f>
        <v/>
      </c>
      <c r="N729" s="27"/>
      <c r="O729" s="27"/>
      <c r="P729" s="28" t="str">
        <f>IF(AND(N729&gt;0,O729&gt;0),IF($F729="F",IF(SUM($N729+$O729)&lt;=35,1.33*($N729+$O729)-0.013*POWER(($N729+$O729),2)-2.5,0.546*($N729+$O729)+9.7),1.21*($N729+$O729)-0.008*POWER(($N729+$O729),2)-VLOOKUP($G729,Ages!$A$12:$AJ$19,31,0)),"")</f>
        <v/>
      </c>
      <c r="Q729" s="23"/>
      <c r="R729" s="33"/>
      <c r="S729" s="33"/>
      <c r="T729" s="33"/>
      <c r="U729" s="33"/>
      <c r="V729" s="33"/>
      <c r="W729" s="23"/>
      <c r="X729" s="33"/>
      <c r="Y729" s="33"/>
      <c r="Z729" s="33"/>
    </row>
    <row r="730" spans="1:26" s="24" customFormat="1" x14ac:dyDescent="0.2">
      <c r="A730" s="23"/>
      <c r="B730" s="23"/>
      <c r="F730" s="23"/>
      <c r="H730" s="32"/>
      <c r="I730" s="32"/>
      <c r="J730" s="28" t="str">
        <f t="shared" si="11"/>
        <v xml:space="preserve"> </v>
      </c>
      <c r="K730" s="29"/>
      <c r="L730" s="29"/>
      <c r="M730" s="37" t="str">
        <f>IF($L730&gt;0,IF($F730="F",1.11*$L730+VLOOKUP($G730,Ages!$A$3:$AJ$10,32,0),1.35*$L730+VLOOKUP($G730,Ages!$A$12:$AJ$19,32,0)),"")</f>
        <v/>
      </c>
      <c r="N730" s="27"/>
      <c r="O730" s="27"/>
      <c r="P730" s="28" t="str">
        <f>IF(AND(N730&gt;0,O730&gt;0),IF($F730="F",IF(SUM($N730+$O730)&lt;=35,1.33*($N730+$O730)-0.013*POWER(($N730+$O730),2)-2.5,0.546*($N730+$O730)+9.7),1.21*($N730+$O730)-0.008*POWER(($N730+$O730),2)-VLOOKUP($G730,Ages!$A$12:$AJ$19,31,0)),"")</f>
        <v/>
      </c>
      <c r="Q730" s="23"/>
      <c r="R730" s="33"/>
      <c r="S730" s="33"/>
      <c r="T730" s="33"/>
      <c r="U730" s="33"/>
      <c r="V730" s="33"/>
      <c r="W730" s="23"/>
      <c r="X730" s="33"/>
      <c r="Y730" s="33"/>
      <c r="Z730" s="33"/>
    </row>
    <row r="731" spans="1:26" s="24" customFormat="1" x14ac:dyDescent="0.2">
      <c r="A731" s="23"/>
      <c r="B731" s="23"/>
      <c r="F731" s="23"/>
      <c r="H731" s="32"/>
      <c r="I731" s="32"/>
      <c r="J731" s="28" t="str">
        <f t="shared" si="11"/>
        <v xml:space="preserve"> </v>
      </c>
      <c r="K731" s="29"/>
      <c r="L731" s="29"/>
      <c r="M731" s="37" t="str">
        <f>IF($L731&gt;0,IF($F731="F",1.11*$L731+VLOOKUP($G731,Ages!$A$3:$AJ$10,32,0),1.35*$L731+VLOOKUP($G731,Ages!$A$12:$AJ$19,32,0)),"")</f>
        <v/>
      </c>
      <c r="N731" s="27"/>
      <c r="O731" s="27"/>
      <c r="P731" s="28" t="str">
        <f>IF(AND(N731&gt;0,O731&gt;0),IF($F731="F",IF(SUM($N731+$O731)&lt;=35,1.33*($N731+$O731)-0.013*POWER(($N731+$O731),2)-2.5,0.546*($N731+$O731)+9.7),1.21*($N731+$O731)-0.008*POWER(($N731+$O731),2)-VLOOKUP($G731,Ages!$A$12:$AJ$19,31,0)),"")</f>
        <v/>
      </c>
      <c r="Q731" s="23"/>
      <c r="R731" s="33"/>
      <c r="S731" s="33"/>
      <c r="T731" s="33"/>
      <c r="U731" s="33"/>
      <c r="V731" s="33"/>
      <c r="W731" s="23"/>
      <c r="X731" s="33"/>
      <c r="Y731" s="33"/>
      <c r="Z731" s="33"/>
    </row>
    <row r="732" spans="1:26" s="24" customFormat="1" x14ac:dyDescent="0.2">
      <c r="A732" s="23"/>
      <c r="B732" s="23"/>
      <c r="F732" s="23"/>
      <c r="H732" s="32"/>
      <c r="I732" s="32"/>
      <c r="J732" s="28" t="str">
        <f t="shared" si="11"/>
        <v xml:space="preserve"> </v>
      </c>
      <c r="K732" s="29"/>
      <c r="L732" s="29"/>
      <c r="M732" s="37" t="str">
        <f>IF($L732&gt;0,IF($F732="F",1.11*$L732+VLOOKUP($G732,Ages!$A$3:$AJ$10,32,0),1.35*$L732+VLOOKUP($G732,Ages!$A$12:$AJ$19,32,0)),"")</f>
        <v/>
      </c>
      <c r="N732" s="27"/>
      <c r="O732" s="27"/>
      <c r="P732" s="28" t="str">
        <f>IF(AND(N732&gt;0,O732&gt;0),IF($F732="F",IF(SUM($N732+$O732)&lt;=35,1.33*($N732+$O732)-0.013*POWER(($N732+$O732),2)-2.5,0.546*($N732+$O732)+9.7),1.21*($N732+$O732)-0.008*POWER(($N732+$O732),2)-VLOOKUP($G732,Ages!$A$12:$AJ$19,31,0)),"")</f>
        <v/>
      </c>
      <c r="Q732" s="23"/>
      <c r="R732" s="33"/>
      <c r="S732" s="33"/>
      <c r="T732" s="33"/>
      <c r="U732" s="33"/>
      <c r="V732" s="33"/>
      <c r="W732" s="23"/>
      <c r="X732" s="33"/>
      <c r="Y732" s="33"/>
      <c r="Z732" s="33"/>
    </row>
    <row r="733" spans="1:26" s="24" customFormat="1" x14ac:dyDescent="0.2">
      <c r="A733" s="23"/>
      <c r="B733" s="23"/>
      <c r="F733" s="23"/>
      <c r="H733" s="32"/>
      <c r="I733" s="32"/>
      <c r="J733" s="28" t="str">
        <f t="shared" si="11"/>
        <v xml:space="preserve"> </v>
      </c>
      <c r="K733" s="29"/>
      <c r="L733" s="29"/>
      <c r="M733" s="37" t="str">
        <f>IF($L733&gt;0,IF($F733="F",1.11*$L733+VLOOKUP($G733,Ages!$A$3:$AJ$10,32,0),1.35*$L733+VLOOKUP($G733,Ages!$A$12:$AJ$19,32,0)),"")</f>
        <v/>
      </c>
      <c r="N733" s="27"/>
      <c r="O733" s="27"/>
      <c r="P733" s="28" t="str">
        <f>IF(AND(N733&gt;0,O733&gt;0),IF($F733="F",IF(SUM($N733+$O733)&lt;=35,1.33*($N733+$O733)-0.013*POWER(($N733+$O733),2)-2.5,0.546*($N733+$O733)+9.7),1.21*($N733+$O733)-0.008*POWER(($N733+$O733),2)-VLOOKUP($G733,Ages!$A$12:$AJ$19,31,0)),"")</f>
        <v/>
      </c>
      <c r="Q733" s="23"/>
      <c r="R733" s="33"/>
      <c r="S733" s="33"/>
      <c r="T733" s="33"/>
      <c r="U733" s="33"/>
      <c r="V733" s="33"/>
      <c r="W733" s="23"/>
      <c r="X733" s="33"/>
      <c r="Y733" s="33"/>
      <c r="Z733" s="33"/>
    </row>
    <row r="734" spans="1:26" s="24" customFormat="1" x14ac:dyDescent="0.2">
      <c r="A734" s="23"/>
      <c r="B734" s="23"/>
      <c r="F734" s="23"/>
      <c r="H734" s="32"/>
      <c r="I734" s="32"/>
      <c r="J734" s="28" t="str">
        <f t="shared" si="11"/>
        <v xml:space="preserve"> </v>
      </c>
      <c r="K734" s="29"/>
      <c r="L734" s="29"/>
      <c r="M734" s="37" t="str">
        <f>IF($L734&gt;0,IF($F734="F",1.11*$L734+VLOOKUP($G734,Ages!$A$3:$AJ$10,32,0),1.35*$L734+VLOOKUP($G734,Ages!$A$12:$AJ$19,32,0)),"")</f>
        <v/>
      </c>
      <c r="N734" s="27"/>
      <c r="O734" s="27"/>
      <c r="P734" s="28" t="str">
        <f>IF(AND(N734&gt;0,O734&gt;0),IF($F734="F",IF(SUM($N734+$O734)&lt;=35,1.33*($N734+$O734)-0.013*POWER(($N734+$O734),2)-2.5,0.546*($N734+$O734)+9.7),1.21*($N734+$O734)-0.008*POWER(($N734+$O734),2)-VLOOKUP($G734,Ages!$A$12:$AJ$19,31,0)),"")</f>
        <v/>
      </c>
      <c r="Q734" s="23"/>
      <c r="R734" s="33"/>
      <c r="S734" s="33"/>
      <c r="T734" s="33"/>
      <c r="U734" s="33"/>
      <c r="V734" s="33"/>
      <c r="W734" s="23"/>
      <c r="X734" s="33"/>
      <c r="Y734" s="33"/>
      <c r="Z734" s="33"/>
    </row>
    <row r="735" spans="1:26" s="24" customFormat="1" x14ac:dyDescent="0.2">
      <c r="A735" s="23"/>
      <c r="B735" s="23"/>
      <c r="F735" s="23"/>
      <c r="H735" s="32"/>
      <c r="I735" s="32"/>
      <c r="J735" s="28" t="str">
        <f t="shared" si="11"/>
        <v xml:space="preserve"> </v>
      </c>
      <c r="K735" s="29"/>
      <c r="L735" s="29"/>
      <c r="M735" s="37" t="str">
        <f>IF($L735&gt;0,IF($F735="F",1.11*$L735+VLOOKUP($G735,Ages!$A$3:$AJ$10,32,0),1.35*$L735+VLOOKUP($G735,Ages!$A$12:$AJ$19,32,0)),"")</f>
        <v/>
      </c>
      <c r="N735" s="27"/>
      <c r="O735" s="27"/>
      <c r="P735" s="28" t="str">
        <f>IF(AND(N735&gt;0,O735&gt;0),IF($F735="F",IF(SUM($N735+$O735)&lt;=35,1.33*($N735+$O735)-0.013*POWER(($N735+$O735),2)-2.5,0.546*($N735+$O735)+9.7),1.21*($N735+$O735)-0.008*POWER(($N735+$O735),2)-VLOOKUP($G735,Ages!$A$12:$AJ$19,31,0)),"")</f>
        <v/>
      </c>
      <c r="Q735" s="23"/>
      <c r="R735" s="33"/>
      <c r="S735" s="33"/>
      <c r="T735" s="33"/>
      <c r="U735" s="33"/>
      <c r="V735" s="33"/>
      <c r="W735" s="23"/>
      <c r="X735" s="33"/>
      <c r="Y735" s="33"/>
      <c r="Z735" s="33"/>
    </row>
    <row r="736" spans="1:26" s="24" customFormat="1" x14ac:dyDescent="0.2">
      <c r="A736" s="23"/>
      <c r="B736" s="23"/>
      <c r="F736" s="23"/>
      <c r="H736" s="32"/>
      <c r="I736" s="32"/>
      <c r="J736" s="28" t="str">
        <f t="shared" si="11"/>
        <v xml:space="preserve"> </v>
      </c>
      <c r="K736" s="29"/>
      <c r="L736" s="29"/>
      <c r="M736" s="37" t="str">
        <f>IF($L736&gt;0,IF($F736="F",1.11*$L736+VLOOKUP($G736,Ages!$A$3:$AJ$10,32,0),1.35*$L736+VLOOKUP($G736,Ages!$A$12:$AJ$19,32,0)),"")</f>
        <v/>
      </c>
      <c r="N736" s="27"/>
      <c r="O736" s="27"/>
      <c r="P736" s="28" t="str">
        <f>IF(AND(N736&gt;0,O736&gt;0),IF($F736="F",IF(SUM($N736+$O736)&lt;=35,1.33*($N736+$O736)-0.013*POWER(($N736+$O736),2)-2.5,0.546*($N736+$O736)+9.7),1.21*($N736+$O736)-0.008*POWER(($N736+$O736),2)-VLOOKUP($G736,Ages!$A$12:$AJ$19,31,0)),"")</f>
        <v/>
      </c>
      <c r="Q736" s="23"/>
      <c r="R736" s="33"/>
      <c r="S736" s="33"/>
      <c r="T736" s="33"/>
      <c r="U736" s="33"/>
      <c r="V736" s="33"/>
      <c r="W736" s="23"/>
      <c r="X736" s="33"/>
      <c r="Y736" s="33"/>
      <c r="Z736" s="33"/>
    </row>
    <row r="737" spans="1:26" s="24" customFormat="1" x14ac:dyDescent="0.2">
      <c r="A737" s="23"/>
      <c r="B737" s="23"/>
      <c r="F737" s="23"/>
      <c r="H737" s="32"/>
      <c r="I737" s="32"/>
      <c r="J737" s="28" t="str">
        <f t="shared" si="11"/>
        <v xml:space="preserve"> </v>
      </c>
      <c r="K737" s="29"/>
      <c r="L737" s="29"/>
      <c r="M737" s="37" t="str">
        <f>IF($L737&gt;0,IF($F737="F",1.11*$L737+VLOOKUP($G737,Ages!$A$3:$AJ$10,32,0),1.35*$L737+VLOOKUP($G737,Ages!$A$12:$AJ$19,32,0)),"")</f>
        <v/>
      </c>
      <c r="N737" s="27"/>
      <c r="O737" s="27"/>
      <c r="P737" s="28" t="str">
        <f>IF(AND(N737&gt;0,O737&gt;0),IF($F737="F",IF(SUM($N737+$O737)&lt;=35,1.33*($N737+$O737)-0.013*POWER(($N737+$O737),2)-2.5,0.546*($N737+$O737)+9.7),1.21*($N737+$O737)-0.008*POWER(($N737+$O737),2)-VLOOKUP($G737,Ages!$A$12:$AJ$19,31,0)),"")</f>
        <v/>
      </c>
      <c r="Q737" s="23"/>
      <c r="R737" s="33"/>
      <c r="S737" s="33"/>
      <c r="T737" s="33"/>
      <c r="U737" s="33"/>
      <c r="V737" s="33"/>
      <c r="W737" s="23"/>
      <c r="X737" s="33"/>
      <c r="Y737" s="33"/>
      <c r="Z737" s="33"/>
    </row>
    <row r="738" spans="1:26" s="24" customFormat="1" x14ac:dyDescent="0.2">
      <c r="A738" s="23"/>
      <c r="B738" s="23"/>
      <c r="F738" s="23"/>
      <c r="H738" s="32"/>
      <c r="I738" s="32"/>
      <c r="J738" s="28" t="str">
        <f t="shared" si="11"/>
        <v xml:space="preserve"> </v>
      </c>
      <c r="K738" s="29"/>
      <c r="L738" s="29"/>
      <c r="M738" s="37" t="str">
        <f>IF($L738&gt;0,IF($F738="F",1.11*$L738+VLOOKUP($G738,Ages!$A$3:$AJ$10,32,0),1.35*$L738+VLOOKUP($G738,Ages!$A$12:$AJ$19,32,0)),"")</f>
        <v/>
      </c>
      <c r="N738" s="27"/>
      <c r="O738" s="27"/>
      <c r="P738" s="28" t="str">
        <f>IF(AND(N738&gt;0,O738&gt;0),IF($F738="F",IF(SUM($N738+$O738)&lt;=35,1.33*($N738+$O738)-0.013*POWER(($N738+$O738),2)-2.5,0.546*($N738+$O738)+9.7),1.21*($N738+$O738)-0.008*POWER(($N738+$O738),2)-VLOOKUP($G738,Ages!$A$12:$AJ$19,31,0)),"")</f>
        <v/>
      </c>
      <c r="Q738" s="23"/>
      <c r="R738" s="33"/>
      <c r="S738" s="33"/>
      <c r="T738" s="33"/>
      <c r="U738" s="33"/>
      <c r="V738" s="33"/>
      <c r="W738" s="23"/>
      <c r="X738" s="33"/>
      <c r="Y738" s="33"/>
      <c r="Z738" s="33"/>
    </row>
    <row r="739" spans="1:26" s="24" customFormat="1" x14ac:dyDescent="0.2">
      <c r="A739" s="23"/>
      <c r="B739" s="23"/>
      <c r="F739" s="23"/>
      <c r="H739" s="32"/>
      <c r="I739" s="32"/>
      <c r="J739" s="28" t="str">
        <f t="shared" si="11"/>
        <v xml:space="preserve"> </v>
      </c>
      <c r="K739" s="29"/>
      <c r="L739" s="29"/>
      <c r="M739" s="37" t="str">
        <f>IF($L739&gt;0,IF($F739="F",1.11*$L739+VLOOKUP($G739,Ages!$A$3:$AJ$10,32,0),1.35*$L739+VLOOKUP($G739,Ages!$A$12:$AJ$19,32,0)),"")</f>
        <v/>
      </c>
      <c r="N739" s="27"/>
      <c r="O739" s="27"/>
      <c r="P739" s="28" t="str">
        <f>IF(AND(N739&gt;0,O739&gt;0),IF($F739="F",IF(SUM($N739+$O739)&lt;=35,1.33*($N739+$O739)-0.013*POWER(($N739+$O739),2)-2.5,0.546*($N739+$O739)+9.7),1.21*($N739+$O739)-0.008*POWER(($N739+$O739),2)-VLOOKUP($G739,Ages!$A$12:$AJ$19,31,0)),"")</f>
        <v/>
      </c>
      <c r="Q739" s="23"/>
      <c r="R739" s="33"/>
      <c r="S739" s="33"/>
      <c r="T739" s="33"/>
      <c r="U739" s="33"/>
      <c r="V739" s="33"/>
      <c r="W739" s="23"/>
      <c r="X739" s="33"/>
      <c r="Y739" s="33"/>
      <c r="Z739" s="33"/>
    </row>
    <row r="740" spans="1:26" s="24" customFormat="1" x14ac:dyDescent="0.2">
      <c r="A740" s="23"/>
      <c r="B740" s="23"/>
      <c r="F740" s="23"/>
      <c r="H740" s="32"/>
      <c r="I740" s="32"/>
      <c r="J740" s="28" t="str">
        <f t="shared" si="11"/>
        <v xml:space="preserve"> </v>
      </c>
      <c r="K740" s="29"/>
      <c r="L740" s="29"/>
      <c r="M740" s="37" t="str">
        <f>IF($L740&gt;0,IF($F740="F",1.11*$L740+VLOOKUP($G740,Ages!$A$3:$AJ$10,32,0),1.35*$L740+VLOOKUP($G740,Ages!$A$12:$AJ$19,32,0)),"")</f>
        <v/>
      </c>
      <c r="N740" s="27"/>
      <c r="O740" s="27"/>
      <c r="P740" s="28" t="str">
        <f>IF(AND(N740&gt;0,O740&gt;0),IF($F740="F",IF(SUM($N740+$O740)&lt;=35,1.33*($N740+$O740)-0.013*POWER(($N740+$O740),2)-2.5,0.546*($N740+$O740)+9.7),1.21*($N740+$O740)-0.008*POWER(($N740+$O740),2)-VLOOKUP($G740,Ages!$A$12:$AJ$19,31,0)),"")</f>
        <v/>
      </c>
      <c r="Q740" s="23"/>
      <c r="R740" s="33"/>
      <c r="S740" s="33"/>
      <c r="T740" s="33"/>
      <c r="U740" s="33"/>
      <c r="V740" s="33"/>
      <c r="W740" s="23"/>
      <c r="X740" s="33"/>
      <c r="Y740" s="33"/>
      <c r="Z740" s="33"/>
    </row>
    <row r="741" spans="1:26" s="24" customFormat="1" x14ac:dyDescent="0.2">
      <c r="A741" s="23"/>
      <c r="B741" s="23"/>
      <c r="F741" s="23"/>
      <c r="H741" s="32"/>
      <c r="I741" s="32"/>
      <c r="J741" s="28" t="str">
        <f t="shared" si="11"/>
        <v xml:space="preserve"> </v>
      </c>
      <c r="K741" s="29"/>
      <c r="L741" s="29"/>
      <c r="M741" s="37" t="str">
        <f>IF($L741&gt;0,IF($F741="F",1.11*$L741+VLOOKUP($G741,Ages!$A$3:$AJ$10,32,0),1.35*$L741+VLOOKUP($G741,Ages!$A$12:$AJ$19,32,0)),"")</f>
        <v/>
      </c>
      <c r="N741" s="27"/>
      <c r="O741" s="27"/>
      <c r="P741" s="28" t="str">
        <f>IF(AND(N741&gt;0,O741&gt;0),IF($F741="F",IF(SUM($N741+$O741)&lt;=35,1.33*($N741+$O741)-0.013*POWER(($N741+$O741),2)-2.5,0.546*($N741+$O741)+9.7),1.21*($N741+$O741)-0.008*POWER(($N741+$O741),2)-VLOOKUP($G741,Ages!$A$12:$AJ$19,31,0)),"")</f>
        <v/>
      </c>
      <c r="Q741" s="23"/>
      <c r="R741" s="33"/>
      <c r="S741" s="33"/>
      <c r="T741" s="33"/>
      <c r="U741" s="33"/>
      <c r="V741" s="33"/>
      <c r="W741" s="23"/>
      <c r="X741" s="33"/>
      <c r="Y741" s="33"/>
      <c r="Z741" s="33"/>
    </row>
    <row r="742" spans="1:26" s="24" customFormat="1" x14ac:dyDescent="0.2">
      <c r="A742" s="23"/>
      <c r="B742" s="23"/>
      <c r="F742" s="23"/>
      <c r="H742" s="32"/>
      <c r="I742" s="32"/>
      <c r="J742" s="28" t="str">
        <f t="shared" si="11"/>
        <v xml:space="preserve"> </v>
      </c>
      <c r="K742" s="29"/>
      <c r="L742" s="29"/>
      <c r="M742" s="37" t="str">
        <f>IF($L742&gt;0,IF($F742="F",1.11*$L742+VLOOKUP($G742,Ages!$A$3:$AJ$10,32,0),1.35*$L742+VLOOKUP($G742,Ages!$A$12:$AJ$19,32,0)),"")</f>
        <v/>
      </c>
      <c r="N742" s="27"/>
      <c r="O742" s="27"/>
      <c r="P742" s="28" t="str">
        <f>IF(AND(N742&gt;0,O742&gt;0),IF($F742="F",IF(SUM($N742+$O742)&lt;=35,1.33*($N742+$O742)-0.013*POWER(($N742+$O742),2)-2.5,0.546*($N742+$O742)+9.7),1.21*($N742+$O742)-0.008*POWER(($N742+$O742),2)-VLOOKUP($G742,Ages!$A$12:$AJ$19,31,0)),"")</f>
        <v/>
      </c>
      <c r="Q742" s="23"/>
      <c r="R742" s="33"/>
      <c r="S742" s="33"/>
      <c r="T742" s="33"/>
      <c r="U742" s="33"/>
      <c r="V742" s="33"/>
      <c r="W742" s="23"/>
      <c r="X742" s="33"/>
      <c r="Y742" s="33"/>
      <c r="Z742" s="33"/>
    </row>
    <row r="743" spans="1:26" s="24" customFormat="1" x14ac:dyDescent="0.2">
      <c r="A743" s="23"/>
      <c r="B743" s="23"/>
      <c r="F743" s="23"/>
      <c r="H743" s="32"/>
      <c r="I743" s="32"/>
      <c r="J743" s="28" t="str">
        <f t="shared" si="11"/>
        <v xml:space="preserve"> </v>
      </c>
      <c r="K743" s="29"/>
      <c r="L743" s="29"/>
      <c r="M743" s="37" t="str">
        <f>IF($L743&gt;0,IF($F743="F",1.11*$L743+VLOOKUP($G743,Ages!$A$3:$AJ$10,32,0),1.35*$L743+VLOOKUP($G743,Ages!$A$12:$AJ$19,32,0)),"")</f>
        <v/>
      </c>
      <c r="N743" s="27"/>
      <c r="O743" s="27"/>
      <c r="P743" s="28" t="str">
        <f>IF(AND(N743&gt;0,O743&gt;0),IF($F743="F",IF(SUM($N743+$O743)&lt;=35,1.33*($N743+$O743)-0.013*POWER(($N743+$O743),2)-2.5,0.546*($N743+$O743)+9.7),1.21*($N743+$O743)-0.008*POWER(($N743+$O743),2)-VLOOKUP($G743,Ages!$A$12:$AJ$19,31,0)),"")</f>
        <v/>
      </c>
      <c r="Q743" s="23"/>
      <c r="R743" s="33"/>
      <c r="S743" s="33"/>
      <c r="T743" s="33"/>
      <c r="U743" s="33"/>
      <c r="V743" s="33"/>
      <c r="W743" s="23"/>
      <c r="X743" s="33"/>
      <c r="Y743" s="33"/>
      <c r="Z743" s="33"/>
    </row>
    <row r="744" spans="1:26" s="24" customFormat="1" x14ac:dyDescent="0.2">
      <c r="A744" s="23"/>
      <c r="B744" s="23"/>
      <c r="F744" s="23"/>
      <c r="H744" s="32"/>
      <c r="I744" s="32"/>
      <c r="J744" s="28" t="str">
        <f t="shared" si="11"/>
        <v xml:space="preserve"> </v>
      </c>
      <c r="K744" s="29"/>
      <c r="L744" s="29"/>
      <c r="M744" s="37" t="str">
        <f>IF($L744&gt;0,IF($F744="F",1.11*$L744+VLOOKUP($G744,Ages!$A$3:$AJ$10,32,0),1.35*$L744+VLOOKUP($G744,Ages!$A$12:$AJ$19,32,0)),"")</f>
        <v/>
      </c>
      <c r="N744" s="27"/>
      <c r="O744" s="27"/>
      <c r="P744" s="28" t="str">
        <f>IF(AND(N744&gt;0,O744&gt;0),IF($F744="F",IF(SUM($N744+$O744)&lt;=35,1.33*($N744+$O744)-0.013*POWER(($N744+$O744),2)-2.5,0.546*($N744+$O744)+9.7),1.21*($N744+$O744)-0.008*POWER(($N744+$O744),2)-VLOOKUP($G744,Ages!$A$12:$AJ$19,31,0)),"")</f>
        <v/>
      </c>
      <c r="Q744" s="23"/>
      <c r="R744" s="33"/>
      <c r="S744" s="33"/>
      <c r="T744" s="33"/>
      <c r="U744" s="33"/>
      <c r="V744" s="33"/>
      <c r="W744" s="23"/>
      <c r="X744" s="33"/>
      <c r="Y744" s="33"/>
      <c r="Z744" s="33"/>
    </row>
    <row r="745" spans="1:26" s="24" customFormat="1" x14ac:dyDescent="0.2">
      <c r="A745" s="23"/>
      <c r="B745" s="23"/>
      <c r="F745" s="23"/>
      <c r="H745" s="32"/>
      <c r="I745" s="32"/>
      <c r="J745" s="28" t="str">
        <f t="shared" si="11"/>
        <v xml:space="preserve"> </v>
      </c>
      <c r="K745" s="29"/>
      <c r="L745" s="29"/>
      <c r="M745" s="37" t="str">
        <f>IF($L745&gt;0,IF($F745="F",1.11*$L745+VLOOKUP($G745,Ages!$A$3:$AJ$10,32,0),1.35*$L745+VLOOKUP($G745,Ages!$A$12:$AJ$19,32,0)),"")</f>
        <v/>
      </c>
      <c r="N745" s="27"/>
      <c r="O745" s="27"/>
      <c r="P745" s="28" t="str">
        <f>IF(AND(N745&gt;0,O745&gt;0),IF($F745="F",IF(SUM($N745+$O745)&lt;=35,1.33*($N745+$O745)-0.013*POWER(($N745+$O745),2)-2.5,0.546*($N745+$O745)+9.7),1.21*($N745+$O745)-0.008*POWER(($N745+$O745),2)-VLOOKUP($G745,Ages!$A$12:$AJ$19,31,0)),"")</f>
        <v/>
      </c>
      <c r="Q745" s="23"/>
      <c r="R745" s="33"/>
      <c r="S745" s="33"/>
      <c r="T745" s="33"/>
      <c r="U745" s="33"/>
      <c r="V745" s="33"/>
      <c r="W745" s="23"/>
      <c r="X745" s="33"/>
      <c r="Y745" s="33"/>
      <c r="Z745" s="33"/>
    </row>
    <row r="746" spans="1:26" s="24" customFormat="1" x14ac:dyDescent="0.2">
      <c r="A746" s="23"/>
      <c r="B746" s="23"/>
      <c r="F746" s="23"/>
      <c r="H746" s="32"/>
      <c r="I746" s="32"/>
      <c r="J746" s="28" t="str">
        <f t="shared" si="11"/>
        <v xml:space="preserve"> </v>
      </c>
      <c r="K746" s="29"/>
      <c r="L746" s="29"/>
      <c r="M746" s="37" t="str">
        <f>IF($L746&gt;0,IF($F746="F",1.11*$L746+VLOOKUP($G746,Ages!$A$3:$AJ$10,32,0),1.35*$L746+VLOOKUP($G746,Ages!$A$12:$AJ$19,32,0)),"")</f>
        <v/>
      </c>
      <c r="N746" s="27"/>
      <c r="O746" s="27"/>
      <c r="P746" s="28" t="str">
        <f>IF(AND(N746&gt;0,O746&gt;0),IF($F746="F",IF(SUM($N746+$O746)&lt;=35,1.33*($N746+$O746)-0.013*POWER(($N746+$O746),2)-2.5,0.546*($N746+$O746)+9.7),1.21*($N746+$O746)-0.008*POWER(($N746+$O746),2)-VLOOKUP($G746,Ages!$A$12:$AJ$19,31,0)),"")</f>
        <v/>
      </c>
      <c r="Q746" s="23"/>
      <c r="R746" s="33"/>
      <c r="S746" s="33"/>
      <c r="T746" s="33"/>
      <c r="U746" s="33"/>
      <c r="V746" s="33"/>
      <c r="W746" s="23"/>
      <c r="X746" s="33"/>
      <c r="Y746" s="33"/>
      <c r="Z746" s="33"/>
    </row>
    <row r="747" spans="1:26" s="24" customFormat="1" x14ac:dyDescent="0.2">
      <c r="A747" s="23"/>
      <c r="B747" s="23"/>
      <c r="F747" s="23"/>
      <c r="H747" s="32"/>
      <c r="I747" s="32"/>
      <c r="J747" s="28" t="str">
        <f t="shared" si="11"/>
        <v xml:space="preserve"> </v>
      </c>
      <c r="K747" s="29"/>
      <c r="L747" s="29"/>
      <c r="M747" s="37" t="str">
        <f>IF($L747&gt;0,IF($F747="F",1.11*$L747+VLOOKUP($G747,Ages!$A$3:$AJ$10,32,0),1.35*$L747+VLOOKUP($G747,Ages!$A$12:$AJ$19,32,0)),"")</f>
        <v/>
      </c>
      <c r="N747" s="27"/>
      <c r="O747" s="27"/>
      <c r="P747" s="28" t="str">
        <f>IF(AND(N747&gt;0,O747&gt;0),IF($F747="F",IF(SUM($N747+$O747)&lt;=35,1.33*($N747+$O747)-0.013*POWER(($N747+$O747),2)-2.5,0.546*($N747+$O747)+9.7),1.21*($N747+$O747)-0.008*POWER(($N747+$O747),2)-VLOOKUP($G747,Ages!$A$12:$AJ$19,31,0)),"")</f>
        <v/>
      </c>
      <c r="Q747" s="23"/>
      <c r="R747" s="33"/>
      <c r="S747" s="33"/>
      <c r="T747" s="33"/>
      <c r="U747" s="33"/>
      <c r="V747" s="33"/>
      <c r="W747" s="23"/>
      <c r="X747" s="33"/>
      <c r="Y747" s="33"/>
      <c r="Z747" s="33"/>
    </row>
    <row r="748" spans="1:26" s="24" customFormat="1" x14ac:dyDescent="0.2">
      <c r="A748" s="23"/>
      <c r="B748" s="23"/>
      <c r="F748" s="23"/>
      <c r="H748" s="32"/>
      <c r="I748" s="32"/>
      <c r="J748" s="28" t="str">
        <f t="shared" si="11"/>
        <v xml:space="preserve"> </v>
      </c>
      <c r="K748" s="29"/>
      <c r="L748" s="29"/>
      <c r="M748" s="37" t="str">
        <f>IF($L748&gt;0,IF($F748="F",1.11*$L748+VLOOKUP($G748,Ages!$A$3:$AJ$10,32,0),1.35*$L748+VLOOKUP($G748,Ages!$A$12:$AJ$19,32,0)),"")</f>
        <v/>
      </c>
      <c r="N748" s="27"/>
      <c r="O748" s="27"/>
      <c r="P748" s="28" t="str">
        <f>IF(AND(N748&gt;0,O748&gt;0),IF($F748="F",IF(SUM($N748+$O748)&lt;=35,1.33*($N748+$O748)-0.013*POWER(($N748+$O748),2)-2.5,0.546*($N748+$O748)+9.7),1.21*($N748+$O748)-0.008*POWER(($N748+$O748),2)-VLOOKUP($G748,Ages!$A$12:$AJ$19,31,0)),"")</f>
        <v/>
      </c>
      <c r="Q748" s="23"/>
      <c r="R748" s="33"/>
      <c r="S748" s="33"/>
      <c r="T748" s="33"/>
      <c r="U748" s="33"/>
      <c r="V748" s="33"/>
      <c r="W748" s="23"/>
      <c r="X748" s="33"/>
      <c r="Y748" s="33"/>
      <c r="Z748" s="33"/>
    </row>
    <row r="749" spans="1:26" s="24" customFormat="1" x14ac:dyDescent="0.2">
      <c r="A749" s="23"/>
      <c r="B749" s="23"/>
      <c r="F749" s="23"/>
      <c r="H749" s="32"/>
      <c r="I749" s="32"/>
      <c r="J749" s="28" t="str">
        <f t="shared" si="11"/>
        <v xml:space="preserve"> </v>
      </c>
      <c r="K749" s="29"/>
      <c r="L749" s="29"/>
      <c r="M749" s="37" t="str">
        <f>IF($L749&gt;0,IF($F749="F",1.11*$L749+VLOOKUP($G749,Ages!$A$3:$AJ$10,32,0),1.35*$L749+VLOOKUP($G749,Ages!$A$12:$AJ$19,32,0)),"")</f>
        <v/>
      </c>
      <c r="N749" s="27"/>
      <c r="O749" s="27"/>
      <c r="P749" s="28" t="str">
        <f>IF(AND(N749&gt;0,O749&gt;0),IF($F749="F",IF(SUM($N749+$O749)&lt;=35,1.33*($N749+$O749)-0.013*POWER(($N749+$O749),2)-2.5,0.546*($N749+$O749)+9.7),1.21*($N749+$O749)-0.008*POWER(($N749+$O749),2)-VLOOKUP($G749,Ages!$A$12:$AJ$19,31,0)),"")</f>
        <v/>
      </c>
      <c r="Q749" s="23"/>
      <c r="R749" s="33"/>
      <c r="S749" s="33"/>
      <c r="T749" s="33"/>
      <c r="U749" s="33"/>
      <c r="V749" s="33"/>
      <c r="W749" s="23"/>
      <c r="X749" s="33"/>
      <c r="Y749" s="33"/>
      <c r="Z749" s="33"/>
    </row>
    <row r="750" spans="1:26" s="24" customFormat="1" x14ac:dyDescent="0.2">
      <c r="A750" s="23"/>
      <c r="B750" s="23"/>
      <c r="F750" s="23"/>
      <c r="H750" s="32"/>
      <c r="I750" s="32"/>
      <c r="J750" s="28" t="str">
        <f t="shared" si="11"/>
        <v xml:space="preserve"> </v>
      </c>
      <c r="K750" s="29"/>
      <c r="L750" s="29"/>
      <c r="M750" s="37" t="str">
        <f>IF($L750&gt;0,IF($F750="F",1.11*$L750+VLOOKUP($G750,Ages!$A$3:$AJ$10,32,0),1.35*$L750+VLOOKUP($G750,Ages!$A$12:$AJ$19,32,0)),"")</f>
        <v/>
      </c>
      <c r="N750" s="27"/>
      <c r="O750" s="27"/>
      <c r="P750" s="28" t="str">
        <f>IF(AND(N750&gt;0,O750&gt;0),IF($F750="F",IF(SUM($N750+$O750)&lt;=35,1.33*($N750+$O750)-0.013*POWER(($N750+$O750),2)-2.5,0.546*($N750+$O750)+9.7),1.21*($N750+$O750)-0.008*POWER(($N750+$O750),2)-VLOOKUP($G750,Ages!$A$12:$AJ$19,31,0)),"")</f>
        <v/>
      </c>
      <c r="Q750" s="23"/>
      <c r="R750" s="33"/>
      <c r="S750" s="33"/>
      <c r="T750" s="33"/>
      <c r="U750" s="33"/>
      <c r="V750" s="33"/>
      <c r="W750" s="23"/>
      <c r="X750" s="33"/>
      <c r="Y750" s="33"/>
      <c r="Z750" s="33"/>
    </row>
    <row r="751" spans="1:26" s="24" customFormat="1" x14ac:dyDescent="0.2">
      <c r="A751" s="23"/>
      <c r="B751" s="23"/>
      <c r="F751" s="23"/>
      <c r="H751" s="32"/>
      <c r="I751" s="32"/>
      <c r="J751" s="28" t="str">
        <f t="shared" si="11"/>
        <v xml:space="preserve"> </v>
      </c>
      <c r="K751" s="29"/>
      <c r="L751" s="29"/>
      <c r="M751" s="37" t="str">
        <f>IF($L751&gt;0,IF($F751="F",1.11*$L751+VLOOKUP($G751,Ages!$A$3:$AJ$10,32,0),1.35*$L751+VLOOKUP($G751,Ages!$A$12:$AJ$19,32,0)),"")</f>
        <v/>
      </c>
      <c r="N751" s="27"/>
      <c r="O751" s="27"/>
      <c r="P751" s="28" t="str">
        <f>IF(AND(N751&gt;0,O751&gt;0),IF($F751="F",IF(SUM($N751+$O751)&lt;=35,1.33*($N751+$O751)-0.013*POWER(($N751+$O751),2)-2.5,0.546*($N751+$O751)+9.7),1.21*($N751+$O751)-0.008*POWER(($N751+$O751),2)-VLOOKUP($G751,Ages!$A$12:$AJ$19,31,0)),"")</f>
        <v/>
      </c>
      <c r="Q751" s="23"/>
      <c r="R751" s="33"/>
      <c r="S751" s="33"/>
      <c r="T751" s="33"/>
      <c r="U751" s="33"/>
      <c r="V751" s="33"/>
      <c r="W751" s="23"/>
      <c r="X751" s="33"/>
      <c r="Y751" s="33"/>
      <c r="Z751" s="33"/>
    </row>
    <row r="752" spans="1:26" s="24" customFormat="1" x14ac:dyDescent="0.2">
      <c r="A752" s="23"/>
      <c r="B752" s="23"/>
      <c r="F752" s="23"/>
      <c r="H752" s="32"/>
      <c r="I752" s="32"/>
      <c r="J752" s="28" t="str">
        <f t="shared" si="11"/>
        <v xml:space="preserve"> </v>
      </c>
      <c r="K752" s="29"/>
      <c r="L752" s="29"/>
      <c r="M752" s="37" t="str">
        <f>IF($L752&gt;0,IF($F752="F",1.11*$L752+VLOOKUP($G752,Ages!$A$3:$AJ$10,32,0),1.35*$L752+VLOOKUP($G752,Ages!$A$12:$AJ$19,32,0)),"")</f>
        <v/>
      </c>
      <c r="N752" s="27"/>
      <c r="O752" s="27"/>
      <c r="P752" s="28" t="str">
        <f>IF(AND(N752&gt;0,O752&gt;0),IF($F752="F",IF(SUM($N752+$O752)&lt;=35,1.33*($N752+$O752)-0.013*POWER(($N752+$O752),2)-2.5,0.546*($N752+$O752)+9.7),1.21*($N752+$O752)-0.008*POWER(($N752+$O752),2)-VLOOKUP($G752,Ages!$A$12:$AJ$19,31,0)),"")</f>
        <v/>
      </c>
      <c r="Q752" s="23"/>
      <c r="R752" s="33"/>
      <c r="S752" s="33"/>
      <c r="T752" s="33"/>
      <c r="U752" s="33"/>
      <c r="V752" s="33"/>
      <c r="W752" s="23"/>
      <c r="X752" s="33"/>
      <c r="Y752" s="33"/>
      <c r="Z752" s="33"/>
    </row>
    <row r="753" spans="1:26" s="24" customFormat="1" x14ac:dyDescent="0.2">
      <c r="A753" s="23"/>
      <c r="B753" s="23"/>
      <c r="F753" s="23"/>
      <c r="H753" s="32"/>
      <c r="I753" s="32"/>
      <c r="J753" s="28" t="str">
        <f t="shared" si="11"/>
        <v xml:space="preserve"> </v>
      </c>
      <c r="K753" s="29"/>
      <c r="L753" s="29"/>
      <c r="M753" s="37" t="str">
        <f>IF($L753&gt;0,IF($F753="F",1.11*$L753+VLOOKUP($G753,Ages!$A$3:$AJ$10,32,0),1.35*$L753+VLOOKUP($G753,Ages!$A$12:$AJ$19,32,0)),"")</f>
        <v/>
      </c>
      <c r="N753" s="27"/>
      <c r="O753" s="27"/>
      <c r="P753" s="28" t="str">
        <f>IF(AND(N753&gt;0,O753&gt;0),IF($F753="F",IF(SUM($N753+$O753)&lt;=35,1.33*($N753+$O753)-0.013*POWER(($N753+$O753),2)-2.5,0.546*($N753+$O753)+9.7),1.21*($N753+$O753)-0.008*POWER(($N753+$O753),2)-VLOOKUP($G753,Ages!$A$12:$AJ$19,31,0)),"")</f>
        <v/>
      </c>
      <c r="Q753" s="23"/>
      <c r="R753" s="33"/>
      <c r="S753" s="33"/>
      <c r="T753" s="33"/>
      <c r="U753" s="33"/>
      <c r="V753" s="33"/>
      <c r="W753" s="23"/>
      <c r="X753" s="33"/>
      <c r="Y753" s="33"/>
      <c r="Z753" s="33"/>
    </row>
    <row r="754" spans="1:26" s="24" customFormat="1" x14ac:dyDescent="0.2">
      <c r="A754" s="23"/>
      <c r="B754" s="23"/>
      <c r="F754" s="23"/>
      <c r="H754" s="32"/>
      <c r="I754" s="32"/>
      <c r="J754" s="28" t="str">
        <f t="shared" si="11"/>
        <v xml:space="preserve"> </v>
      </c>
      <c r="K754" s="29"/>
      <c r="L754" s="29"/>
      <c r="M754" s="37" t="str">
        <f>IF($L754&gt;0,IF($F754="F",1.11*$L754+VLOOKUP($G754,Ages!$A$3:$AJ$10,32,0),1.35*$L754+VLOOKUP($G754,Ages!$A$12:$AJ$19,32,0)),"")</f>
        <v/>
      </c>
      <c r="N754" s="27"/>
      <c r="O754" s="27"/>
      <c r="P754" s="28" t="str">
        <f>IF(AND(N754&gt;0,O754&gt;0),IF($F754="F",IF(SUM($N754+$O754)&lt;=35,1.33*($N754+$O754)-0.013*POWER(($N754+$O754),2)-2.5,0.546*($N754+$O754)+9.7),1.21*($N754+$O754)-0.008*POWER(($N754+$O754),2)-VLOOKUP($G754,Ages!$A$12:$AJ$19,31,0)),"")</f>
        <v/>
      </c>
      <c r="Q754" s="23"/>
      <c r="R754" s="33"/>
      <c r="S754" s="33"/>
      <c r="T754" s="33"/>
      <c r="U754" s="33"/>
      <c r="V754" s="33"/>
      <c r="W754" s="23"/>
      <c r="X754" s="33"/>
      <c r="Y754" s="33"/>
      <c r="Z754" s="33"/>
    </row>
    <row r="755" spans="1:26" s="24" customFormat="1" x14ac:dyDescent="0.2">
      <c r="A755" s="23"/>
      <c r="B755" s="23"/>
      <c r="F755" s="23"/>
      <c r="H755" s="32"/>
      <c r="I755" s="32"/>
      <c r="J755" s="28" t="str">
        <f t="shared" si="11"/>
        <v xml:space="preserve"> </v>
      </c>
      <c r="K755" s="29"/>
      <c r="L755" s="29"/>
      <c r="M755" s="37" t="str">
        <f>IF($L755&gt;0,IF($F755="F",1.11*$L755+VLOOKUP($G755,Ages!$A$3:$AJ$10,32,0),1.35*$L755+VLOOKUP($G755,Ages!$A$12:$AJ$19,32,0)),"")</f>
        <v/>
      </c>
      <c r="N755" s="27"/>
      <c r="O755" s="27"/>
      <c r="P755" s="28" t="str">
        <f>IF(AND(N755&gt;0,O755&gt;0),IF($F755="F",IF(SUM($N755+$O755)&lt;=35,1.33*($N755+$O755)-0.013*POWER(($N755+$O755),2)-2.5,0.546*($N755+$O755)+9.7),1.21*($N755+$O755)-0.008*POWER(($N755+$O755),2)-VLOOKUP($G755,Ages!$A$12:$AJ$19,31,0)),"")</f>
        <v/>
      </c>
      <c r="Q755" s="23"/>
      <c r="R755" s="33"/>
      <c r="S755" s="33"/>
      <c r="T755" s="33"/>
      <c r="U755" s="33"/>
      <c r="V755" s="33"/>
      <c r="W755" s="23"/>
      <c r="X755" s="33"/>
      <c r="Y755" s="33"/>
      <c r="Z755" s="33"/>
    </row>
    <row r="756" spans="1:26" s="24" customFormat="1" x14ac:dyDescent="0.2">
      <c r="A756" s="23"/>
      <c r="B756" s="23"/>
      <c r="F756" s="23"/>
      <c r="H756" s="32"/>
      <c r="I756" s="32"/>
      <c r="J756" s="28" t="str">
        <f t="shared" si="11"/>
        <v xml:space="preserve"> </v>
      </c>
      <c r="K756" s="29"/>
      <c r="L756" s="29"/>
      <c r="M756" s="37" t="str">
        <f>IF($L756&gt;0,IF($F756="F",1.11*$L756+VLOOKUP($G756,Ages!$A$3:$AJ$10,32,0),1.35*$L756+VLOOKUP($G756,Ages!$A$12:$AJ$19,32,0)),"")</f>
        <v/>
      </c>
      <c r="N756" s="27"/>
      <c r="O756" s="27"/>
      <c r="P756" s="28" t="str">
        <f>IF(AND(N756&gt;0,O756&gt;0),IF($F756="F",IF(SUM($N756+$O756)&lt;=35,1.33*($N756+$O756)-0.013*POWER(($N756+$O756),2)-2.5,0.546*($N756+$O756)+9.7),1.21*($N756+$O756)-0.008*POWER(($N756+$O756),2)-VLOOKUP($G756,Ages!$A$12:$AJ$19,31,0)),"")</f>
        <v/>
      </c>
      <c r="Q756" s="23"/>
      <c r="R756" s="33"/>
      <c r="S756" s="33"/>
      <c r="T756" s="33"/>
      <c r="U756" s="33"/>
      <c r="V756" s="33"/>
      <c r="W756" s="23"/>
      <c r="X756" s="33"/>
      <c r="Y756" s="33"/>
      <c r="Z756" s="33"/>
    </row>
    <row r="757" spans="1:26" s="24" customFormat="1" x14ac:dyDescent="0.2">
      <c r="A757" s="23"/>
      <c r="B757" s="23"/>
      <c r="F757" s="23"/>
      <c r="H757" s="32"/>
      <c r="I757" s="32"/>
      <c r="J757" s="28" t="str">
        <f t="shared" si="11"/>
        <v xml:space="preserve"> </v>
      </c>
      <c r="K757" s="29"/>
      <c r="L757" s="29"/>
      <c r="M757" s="37" t="str">
        <f>IF($L757&gt;0,IF($F757="F",1.11*$L757+VLOOKUP($G757,Ages!$A$3:$AJ$10,32,0),1.35*$L757+VLOOKUP($G757,Ages!$A$12:$AJ$19,32,0)),"")</f>
        <v/>
      </c>
      <c r="N757" s="27"/>
      <c r="O757" s="27"/>
      <c r="P757" s="28" t="str">
        <f>IF(AND(N757&gt;0,O757&gt;0),IF($F757="F",IF(SUM($N757+$O757)&lt;=35,1.33*($N757+$O757)-0.013*POWER(($N757+$O757),2)-2.5,0.546*($N757+$O757)+9.7),1.21*($N757+$O757)-0.008*POWER(($N757+$O757),2)-VLOOKUP($G757,Ages!$A$12:$AJ$19,31,0)),"")</f>
        <v/>
      </c>
      <c r="Q757" s="23"/>
      <c r="R757" s="33"/>
      <c r="S757" s="33"/>
      <c r="T757" s="33"/>
      <c r="U757" s="33"/>
      <c r="V757" s="33"/>
      <c r="W757" s="23"/>
      <c r="X757" s="33"/>
      <c r="Y757" s="33"/>
      <c r="Z757" s="33"/>
    </row>
    <row r="758" spans="1:26" s="24" customFormat="1" x14ac:dyDescent="0.2">
      <c r="A758" s="23"/>
      <c r="B758" s="23"/>
      <c r="F758" s="23"/>
      <c r="H758" s="32"/>
      <c r="I758" s="32"/>
      <c r="J758" s="28" t="str">
        <f t="shared" si="11"/>
        <v xml:space="preserve"> </v>
      </c>
      <c r="K758" s="29"/>
      <c r="L758" s="29"/>
      <c r="M758" s="37" t="str">
        <f>IF($L758&gt;0,IF($F758="F",1.11*$L758+VLOOKUP($G758,Ages!$A$3:$AJ$10,32,0),1.35*$L758+VLOOKUP($G758,Ages!$A$12:$AJ$19,32,0)),"")</f>
        <v/>
      </c>
      <c r="N758" s="27"/>
      <c r="O758" s="27"/>
      <c r="P758" s="28" t="str">
        <f>IF(AND(N758&gt;0,O758&gt;0),IF($F758="F",IF(SUM($N758+$O758)&lt;=35,1.33*($N758+$O758)-0.013*POWER(($N758+$O758),2)-2.5,0.546*($N758+$O758)+9.7),1.21*($N758+$O758)-0.008*POWER(($N758+$O758),2)-VLOOKUP($G758,Ages!$A$12:$AJ$19,31,0)),"")</f>
        <v/>
      </c>
      <c r="Q758" s="23"/>
      <c r="R758" s="33"/>
      <c r="S758" s="33"/>
      <c r="T758" s="33"/>
      <c r="U758" s="33"/>
      <c r="V758" s="33"/>
      <c r="W758" s="23"/>
      <c r="X758" s="33"/>
      <c r="Y758" s="33"/>
      <c r="Z758" s="33"/>
    </row>
    <row r="759" spans="1:26" s="24" customFormat="1" x14ac:dyDescent="0.2">
      <c r="A759" s="23"/>
      <c r="B759" s="23"/>
      <c r="F759" s="23"/>
      <c r="H759" s="32"/>
      <c r="I759" s="32"/>
      <c r="J759" s="28" t="str">
        <f t="shared" si="11"/>
        <v xml:space="preserve"> </v>
      </c>
      <c r="K759" s="29"/>
      <c r="L759" s="29"/>
      <c r="M759" s="37" t="str">
        <f>IF($L759&gt;0,IF($F759="F",1.11*$L759+VLOOKUP($G759,Ages!$A$3:$AJ$10,32,0),1.35*$L759+VLOOKUP($G759,Ages!$A$12:$AJ$19,32,0)),"")</f>
        <v/>
      </c>
      <c r="N759" s="27"/>
      <c r="O759" s="27"/>
      <c r="P759" s="28" t="str">
        <f>IF(AND(N759&gt;0,O759&gt;0),IF($F759="F",IF(SUM($N759+$O759)&lt;=35,1.33*($N759+$O759)-0.013*POWER(($N759+$O759),2)-2.5,0.546*($N759+$O759)+9.7),1.21*($N759+$O759)-0.008*POWER(($N759+$O759),2)-VLOOKUP($G759,Ages!$A$12:$AJ$19,31,0)),"")</f>
        <v/>
      </c>
      <c r="Q759" s="23"/>
      <c r="R759" s="33"/>
      <c r="S759" s="33"/>
      <c r="T759" s="33"/>
      <c r="U759" s="33"/>
      <c r="V759" s="33"/>
      <c r="W759" s="23"/>
      <c r="X759" s="33"/>
      <c r="Y759" s="33"/>
      <c r="Z759" s="33"/>
    </row>
    <row r="760" spans="1:26" s="24" customFormat="1" x14ac:dyDescent="0.2">
      <c r="A760" s="23"/>
      <c r="B760" s="23"/>
      <c r="F760" s="23"/>
      <c r="H760" s="32"/>
      <c r="I760" s="32"/>
      <c r="J760" s="28" t="str">
        <f t="shared" si="11"/>
        <v xml:space="preserve"> </v>
      </c>
      <c r="K760" s="29"/>
      <c r="L760" s="29"/>
      <c r="M760" s="37" t="str">
        <f>IF($L760&gt;0,IF($F760="F",1.11*$L760+VLOOKUP($G760,Ages!$A$3:$AJ$10,32,0),1.35*$L760+VLOOKUP($G760,Ages!$A$12:$AJ$19,32,0)),"")</f>
        <v/>
      </c>
      <c r="N760" s="27"/>
      <c r="O760" s="27"/>
      <c r="P760" s="28" t="str">
        <f>IF(AND(N760&gt;0,O760&gt;0),IF($F760="F",IF(SUM($N760+$O760)&lt;=35,1.33*($N760+$O760)-0.013*POWER(($N760+$O760),2)-2.5,0.546*($N760+$O760)+9.7),1.21*($N760+$O760)-0.008*POWER(($N760+$O760),2)-VLOOKUP($G760,Ages!$A$12:$AJ$19,31,0)),"")</f>
        <v/>
      </c>
      <c r="Q760" s="23"/>
      <c r="R760" s="33"/>
      <c r="S760" s="33"/>
      <c r="T760" s="33"/>
      <c r="U760" s="33"/>
      <c r="V760" s="33"/>
      <c r="W760" s="23"/>
      <c r="X760" s="33"/>
      <c r="Y760" s="33"/>
      <c r="Z760" s="33"/>
    </row>
    <row r="761" spans="1:26" s="24" customFormat="1" x14ac:dyDescent="0.2">
      <c r="A761" s="23"/>
      <c r="B761" s="23"/>
      <c r="F761" s="23"/>
      <c r="H761" s="32"/>
      <c r="I761" s="32"/>
      <c r="J761" s="28" t="str">
        <f t="shared" si="11"/>
        <v xml:space="preserve"> </v>
      </c>
      <c r="K761" s="29"/>
      <c r="L761" s="29"/>
      <c r="M761" s="37" t="str">
        <f>IF($L761&gt;0,IF($F761="F",1.11*$L761+VLOOKUP($G761,Ages!$A$3:$AJ$10,32,0),1.35*$L761+VLOOKUP($G761,Ages!$A$12:$AJ$19,32,0)),"")</f>
        <v/>
      </c>
      <c r="N761" s="27"/>
      <c r="O761" s="27"/>
      <c r="P761" s="28" t="str">
        <f>IF(AND(N761&gt;0,O761&gt;0),IF($F761="F",IF(SUM($N761+$O761)&lt;=35,1.33*($N761+$O761)-0.013*POWER(($N761+$O761),2)-2.5,0.546*($N761+$O761)+9.7),1.21*($N761+$O761)-0.008*POWER(($N761+$O761),2)-VLOOKUP($G761,Ages!$A$12:$AJ$19,31,0)),"")</f>
        <v/>
      </c>
      <c r="Q761" s="23"/>
      <c r="R761" s="33"/>
      <c r="S761" s="33"/>
      <c r="T761" s="33"/>
      <c r="U761" s="33"/>
      <c r="V761" s="33"/>
      <c r="W761" s="23"/>
      <c r="X761" s="33"/>
      <c r="Y761" s="33"/>
      <c r="Z761" s="33"/>
    </row>
    <row r="762" spans="1:26" s="24" customFormat="1" x14ac:dyDescent="0.2">
      <c r="A762" s="23"/>
      <c r="B762" s="23"/>
      <c r="F762" s="23"/>
      <c r="H762" s="32"/>
      <c r="I762" s="32"/>
      <c r="J762" s="28" t="str">
        <f t="shared" si="11"/>
        <v xml:space="preserve"> </v>
      </c>
      <c r="K762" s="29"/>
      <c r="L762" s="29"/>
      <c r="M762" s="37" t="str">
        <f>IF($L762&gt;0,IF($F762="F",1.11*$L762+VLOOKUP($G762,Ages!$A$3:$AJ$10,32,0),1.35*$L762+VLOOKUP($G762,Ages!$A$12:$AJ$19,32,0)),"")</f>
        <v/>
      </c>
      <c r="N762" s="27"/>
      <c r="O762" s="27"/>
      <c r="P762" s="28" t="str">
        <f>IF(AND(N762&gt;0,O762&gt;0),IF($F762="F",IF(SUM($N762+$O762)&lt;=35,1.33*($N762+$O762)-0.013*POWER(($N762+$O762),2)-2.5,0.546*($N762+$O762)+9.7),1.21*($N762+$O762)-0.008*POWER(($N762+$O762),2)-VLOOKUP($G762,Ages!$A$12:$AJ$19,31,0)),"")</f>
        <v/>
      </c>
      <c r="Q762" s="23"/>
      <c r="R762" s="33"/>
      <c r="S762" s="33"/>
      <c r="T762" s="33"/>
      <c r="U762" s="33"/>
      <c r="V762" s="33"/>
      <c r="W762" s="23"/>
      <c r="X762" s="33"/>
      <c r="Y762" s="33"/>
      <c r="Z762" s="33"/>
    </row>
    <row r="763" spans="1:26" s="24" customFormat="1" x14ac:dyDescent="0.2">
      <c r="A763" s="23"/>
      <c r="B763" s="23"/>
      <c r="F763" s="23"/>
      <c r="H763" s="32"/>
      <c r="I763" s="32"/>
      <c r="J763" s="28" t="str">
        <f t="shared" si="11"/>
        <v xml:space="preserve"> </v>
      </c>
      <c r="K763" s="29"/>
      <c r="L763" s="29"/>
      <c r="M763" s="37" t="str">
        <f>IF($L763&gt;0,IF($F763="F",1.11*$L763+VLOOKUP($G763,Ages!$A$3:$AJ$10,32,0),1.35*$L763+VLOOKUP($G763,Ages!$A$12:$AJ$19,32,0)),"")</f>
        <v/>
      </c>
      <c r="N763" s="27"/>
      <c r="O763" s="27"/>
      <c r="P763" s="28" t="str">
        <f>IF(AND(N763&gt;0,O763&gt;0),IF($F763="F",IF(SUM($N763+$O763)&lt;=35,1.33*($N763+$O763)-0.013*POWER(($N763+$O763),2)-2.5,0.546*($N763+$O763)+9.7),1.21*($N763+$O763)-0.008*POWER(($N763+$O763),2)-VLOOKUP($G763,Ages!$A$12:$AJ$19,31,0)),"")</f>
        <v/>
      </c>
      <c r="Q763" s="23"/>
      <c r="R763" s="33"/>
      <c r="S763" s="33"/>
      <c r="T763" s="33"/>
      <c r="U763" s="33"/>
      <c r="V763" s="33"/>
      <c r="W763" s="23"/>
      <c r="X763" s="33"/>
      <c r="Y763" s="33"/>
      <c r="Z763" s="33"/>
    </row>
    <row r="764" spans="1:26" s="24" customFormat="1" x14ac:dyDescent="0.2">
      <c r="A764" s="23"/>
      <c r="B764" s="23"/>
      <c r="F764" s="23"/>
      <c r="H764" s="32"/>
      <c r="I764" s="32"/>
      <c r="J764" s="28" t="str">
        <f t="shared" si="11"/>
        <v xml:space="preserve"> </v>
      </c>
      <c r="K764" s="29"/>
      <c r="L764" s="29"/>
      <c r="M764" s="37" t="str">
        <f>IF($L764&gt;0,IF($F764="F",1.11*$L764+VLOOKUP($G764,Ages!$A$3:$AJ$10,32,0),1.35*$L764+VLOOKUP($G764,Ages!$A$12:$AJ$19,32,0)),"")</f>
        <v/>
      </c>
      <c r="N764" s="27"/>
      <c r="O764" s="27"/>
      <c r="P764" s="28" t="str">
        <f>IF(AND(N764&gt;0,O764&gt;0),IF($F764="F",IF(SUM($N764+$O764)&lt;=35,1.33*($N764+$O764)-0.013*POWER(($N764+$O764),2)-2.5,0.546*($N764+$O764)+9.7),1.21*($N764+$O764)-0.008*POWER(($N764+$O764),2)-VLOOKUP($G764,Ages!$A$12:$AJ$19,31,0)),"")</f>
        <v/>
      </c>
      <c r="Q764" s="23"/>
      <c r="R764" s="33"/>
      <c r="S764" s="33"/>
      <c r="T764" s="33"/>
      <c r="U764" s="33"/>
      <c r="V764" s="33"/>
      <c r="W764" s="23"/>
      <c r="X764" s="33"/>
      <c r="Y764" s="33"/>
      <c r="Z764" s="33"/>
    </row>
    <row r="765" spans="1:26" s="24" customFormat="1" x14ac:dyDescent="0.2">
      <c r="A765" s="23"/>
      <c r="B765" s="23"/>
      <c r="F765" s="23"/>
      <c r="H765" s="32"/>
      <c r="I765" s="32"/>
      <c r="J765" s="28" t="str">
        <f t="shared" si="11"/>
        <v xml:space="preserve"> </v>
      </c>
      <c r="K765" s="29"/>
      <c r="L765" s="29"/>
      <c r="M765" s="37" t="str">
        <f>IF($L765&gt;0,IF($F765="F",1.11*$L765+VLOOKUP($G765,Ages!$A$3:$AJ$10,32,0),1.35*$L765+VLOOKUP($G765,Ages!$A$12:$AJ$19,32,0)),"")</f>
        <v/>
      </c>
      <c r="N765" s="27"/>
      <c r="O765" s="27"/>
      <c r="P765" s="28" t="str">
        <f>IF(AND(N765&gt;0,O765&gt;0),IF($F765="F",IF(SUM($N765+$O765)&lt;=35,1.33*($N765+$O765)-0.013*POWER(($N765+$O765),2)-2.5,0.546*($N765+$O765)+9.7),1.21*($N765+$O765)-0.008*POWER(($N765+$O765),2)-VLOOKUP($G765,Ages!$A$12:$AJ$19,31,0)),"")</f>
        <v/>
      </c>
      <c r="Q765" s="23"/>
      <c r="R765" s="33"/>
      <c r="S765" s="33"/>
      <c r="T765" s="33"/>
      <c r="U765" s="33"/>
      <c r="V765" s="33"/>
      <c r="W765" s="23"/>
      <c r="X765" s="33"/>
      <c r="Y765" s="33"/>
      <c r="Z765" s="33"/>
    </row>
    <row r="766" spans="1:26" s="24" customFormat="1" x14ac:dyDescent="0.2">
      <c r="A766" s="23"/>
      <c r="B766" s="23"/>
      <c r="F766" s="23"/>
      <c r="H766" s="32"/>
      <c r="I766" s="32"/>
      <c r="J766" s="28" t="str">
        <f t="shared" si="11"/>
        <v xml:space="preserve"> </v>
      </c>
      <c r="K766" s="29"/>
      <c r="L766" s="29"/>
      <c r="M766" s="37" t="str">
        <f>IF($L766&gt;0,IF($F766="F",1.11*$L766+VLOOKUP($G766,Ages!$A$3:$AJ$10,32,0),1.35*$L766+VLOOKUP($G766,Ages!$A$12:$AJ$19,32,0)),"")</f>
        <v/>
      </c>
      <c r="N766" s="27"/>
      <c r="O766" s="27"/>
      <c r="P766" s="28" t="str">
        <f>IF(AND(N766&gt;0,O766&gt;0),IF($F766="F",IF(SUM($N766+$O766)&lt;=35,1.33*($N766+$O766)-0.013*POWER(($N766+$O766),2)-2.5,0.546*($N766+$O766)+9.7),1.21*($N766+$O766)-0.008*POWER(($N766+$O766),2)-VLOOKUP($G766,Ages!$A$12:$AJ$19,31,0)),"")</f>
        <v/>
      </c>
      <c r="Q766" s="23"/>
      <c r="R766" s="33"/>
      <c r="S766" s="33"/>
      <c r="T766" s="33"/>
      <c r="U766" s="33"/>
      <c r="V766" s="33"/>
      <c r="W766" s="23"/>
      <c r="X766" s="33"/>
      <c r="Y766" s="33"/>
      <c r="Z766" s="33"/>
    </row>
    <row r="767" spans="1:26" s="24" customFormat="1" x14ac:dyDescent="0.2">
      <c r="A767" s="23"/>
      <c r="B767" s="23"/>
      <c r="F767" s="23"/>
      <c r="H767" s="32"/>
      <c r="I767" s="32"/>
      <c r="J767" s="28" t="str">
        <f t="shared" si="11"/>
        <v xml:space="preserve"> </v>
      </c>
      <c r="K767" s="29"/>
      <c r="L767" s="29"/>
      <c r="M767" s="37" t="str">
        <f>IF($L767&gt;0,IF($F767="F",1.11*$L767+VLOOKUP($G767,Ages!$A$3:$AJ$10,32,0),1.35*$L767+VLOOKUP($G767,Ages!$A$12:$AJ$19,32,0)),"")</f>
        <v/>
      </c>
      <c r="N767" s="27"/>
      <c r="O767" s="27"/>
      <c r="P767" s="28" t="str">
        <f>IF(AND(N767&gt;0,O767&gt;0),IF($F767="F",IF(SUM($N767+$O767)&lt;=35,1.33*($N767+$O767)-0.013*POWER(($N767+$O767),2)-2.5,0.546*($N767+$O767)+9.7),1.21*($N767+$O767)-0.008*POWER(($N767+$O767),2)-VLOOKUP($G767,Ages!$A$12:$AJ$19,31,0)),"")</f>
        <v/>
      </c>
      <c r="Q767" s="23"/>
      <c r="R767" s="33"/>
      <c r="S767" s="33"/>
      <c r="T767" s="33"/>
      <c r="U767" s="33"/>
      <c r="V767" s="33"/>
      <c r="W767" s="23"/>
      <c r="X767" s="33"/>
      <c r="Y767" s="33"/>
      <c r="Z767" s="33"/>
    </row>
    <row r="768" spans="1:26" s="24" customFormat="1" x14ac:dyDescent="0.2">
      <c r="A768" s="23"/>
      <c r="B768" s="23"/>
      <c r="F768" s="23"/>
      <c r="H768" s="32"/>
      <c r="I768" s="32"/>
      <c r="J768" s="28" t="str">
        <f t="shared" si="11"/>
        <v xml:space="preserve"> </v>
      </c>
      <c r="K768" s="29"/>
      <c r="L768" s="29"/>
      <c r="M768" s="37" t="str">
        <f>IF($L768&gt;0,IF($F768="F",1.11*$L768+VLOOKUP($G768,Ages!$A$3:$AJ$10,32,0),1.35*$L768+VLOOKUP($G768,Ages!$A$12:$AJ$19,32,0)),"")</f>
        <v/>
      </c>
      <c r="N768" s="27"/>
      <c r="O768" s="27"/>
      <c r="P768" s="28" t="str">
        <f>IF(AND(N768&gt;0,O768&gt;0),IF($F768="F",IF(SUM($N768+$O768)&lt;=35,1.33*($N768+$O768)-0.013*POWER(($N768+$O768),2)-2.5,0.546*($N768+$O768)+9.7),1.21*($N768+$O768)-0.008*POWER(($N768+$O768),2)-VLOOKUP($G768,Ages!$A$12:$AJ$19,31,0)),"")</f>
        <v/>
      </c>
      <c r="Q768" s="23"/>
      <c r="R768" s="33"/>
      <c r="S768" s="33"/>
      <c r="T768" s="33"/>
      <c r="U768" s="33"/>
      <c r="V768" s="33"/>
      <c r="W768" s="23"/>
      <c r="X768" s="33"/>
      <c r="Y768" s="33"/>
      <c r="Z768" s="33"/>
    </row>
    <row r="769" spans="1:26" s="24" customFormat="1" x14ac:dyDescent="0.2">
      <c r="A769" s="23"/>
      <c r="B769" s="23"/>
      <c r="F769" s="23"/>
      <c r="H769" s="32"/>
      <c r="I769" s="32"/>
      <c r="J769" s="28" t="str">
        <f t="shared" si="11"/>
        <v xml:space="preserve"> </v>
      </c>
      <c r="K769" s="29"/>
      <c r="L769" s="29"/>
      <c r="M769" s="37" t="str">
        <f>IF($L769&gt;0,IF($F769="F",1.11*$L769+VLOOKUP($G769,Ages!$A$3:$AJ$10,32,0),1.35*$L769+VLOOKUP($G769,Ages!$A$12:$AJ$19,32,0)),"")</f>
        <v/>
      </c>
      <c r="N769" s="27"/>
      <c r="O769" s="27"/>
      <c r="P769" s="28" t="str">
        <f>IF(AND(N769&gt;0,O769&gt;0),IF($F769="F",IF(SUM($N769+$O769)&lt;=35,1.33*($N769+$O769)-0.013*POWER(($N769+$O769),2)-2.5,0.546*($N769+$O769)+9.7),1.21*($N769+$O769)-0.008*POWER(($N769+$O769),2)-VLOOKUP($G769,Ages!$A$12:$AJ$19,31,0)),"")</f>
        <v/>
      </c>
      <c r="Q769" s="23"/>
      <c r="R769" s="33"/>
      <c r="S769" s="33"/>
      <c r="T769" s="33"/>
      <c r="U769" s="33"/>
      <c r="V769" s="33"/>
      <c r="W769" s="23"/>
      <c r="X769" s="33"/>
      <c r="Y769" s="33"/>
      <c r="Z769" s="33"/>
    </row>
    <row r="770" spans="1:26" s="24" customFormat="1" x14ac:dyDescent="0.2">
      <c r="A770" s="23"/>
      <c r="B770" s="23"/>
      <c r="F770" s="23"/>
      <c r="H770" s="32"/>
      <c r="I770" s="32"/>
      <c r="J770" s="28" t="str">
        <f t="shared" si="11"/>
        <v xml:space="preserve"> </v>
      </c>
      <c r="K770" s="29"/>
      <c r="L770" s="29"/>
      <c r="M770" s="37" t="str">
        <f>IF($L770&gt;0,IF($F770="F",1.11*$L770+VLOOKUP($G770,Ages!$A$3:$AJ$10,32,0),1.35*$L770+VLOOKUP($G770,Ages!$A$12:$AJ$19,32,0)),"")</f>
        <v/>
      </c>
      <c r="N770" s="27"/>
      <c r="O770" s="27"/>
      <c r="P770" s="28" t="str">
        <f>IF(AND(N770&gt;0,O770&gt;0),IF($F770="F",IF(SUM($N770+$O770)&lt;=35,1.33*($N770+$O770)-0.013*POWER(($N770+$O770),2)-2.5,0.546*($N770+$O770)+9.7),1.21*($N770+$O770)-0.008*POWER(($N770+$O770),2)-VLOOKUP($G770,Ages!$A$12:$AJ$19,31,0)),"")</f>
        <v/>
      </c>
      <c r="Q770" s="23"/>
      <c r="R770" s="33"/>
      <c r="S770" s="33"/>
      <c r="T770" s="33"/>
      <c r="U770" s="33"/>
      <c r="V770" s="33"/>
      <c r="W770" s="23"/>
      <c r="X770" s="33"/>
      <c r="Y770" s="33"/>
      <c r="Z770" s="33"/>
    </row>
    <row r="771" spans="1:26" s="24" customFormat="1" x14ac:dyDescent="0.2">
      <c r="A771" s="23"/>
      <c r="B771" s="23"/>
      <c r="F771" s="23"/>
      <c r="H771" s="32"/>
      <c r="I771" s="32"/>
      <c r="J771" s="28" t="str">
        <f t="shared" si="11"/>
        <v xml:space="preserve"> </v>
      </c>
      <c r="K771" s="29"/>
      <c r="L771" s="29"/>
      <c r="M771" s="37" t="str">
        <f>IF($L771&gt;0,IF($F771="F",1.11*$L771+VLOOKUP($G771,Ages!$A$3:$AJ$10,32,0),1.35*$L771+VLOOKUP($G771,Ages!$A$12:$AJ$19,32,0)),"")</f>
        <v/>
      </c>
      <c r="N771" s="27"/>
      <c r="O771" s="27"/>
      <c r="P771" s="28" t="str">
        <f>IF(AND(N771&gt;0,O771&gt;0),IF($F771="F",IF(SUM($N771+$O771)&lt;=35,1.33*($N771+$O771)-0.013*POWER(($N771+$O771),2)-2.5,0.546*($N771+$O771)+9.7),1.21*($N771+$O771)-0.008*POWER(($N771+$O771),2)-VLOOKUP($G771,Ages!$A$12:$AJ$19,31,0)),"")</f>
        <v/>
      </c>
      <c r="Q771" s="23"/>
      <c r="R771" s="33"/>
      <c r="S771" s="33"/>
      <c r="T771" s="33"/>
      <c r="U771" s="33"/>
      <c r="V771" s="33"/>
      <c r="W771" s="23"/>
      <c r="X771" s="33"/>
      <c r="Y771" s="33"/>
      <c r="Z771" s="33"/>
    </row>
    <row r="772" spans="1:26" s="24" customFormat="1" x14ac:dyDescent="0.2">
      <c r="A772" s="23"/>
      <c r="B772" s="23"/>
      <c r="F772" s="23"/>
      <c r="H772" s="32"/>
      <c r="I772" s="32"/>
      <c r="J772" s="28" t="str">
        <f t="shared" si="11"/>
        <v xml:space="preserve"> </v>
      </c>
      <c r="K772" s="29"/>
      <c r="L772" s="29"/>
      <c r="M772" s="37" t="str">
        <f>IF($L772&gt;0,IF($F772="F",1.11*$L772+VLOOKUP($G772,Ages!$A$3:$AJ$10,32,0),1.35*$L772+VLOOKUP($G772,Ages!$A$12:$AJ$19,32,0)),"")</f>
        <v/>
      </c>
      <c r="N772" s="27"/>
      <c r="O772" s="27"/>
      <c r="P772" s="28" t="str">
        <f>IF(AND(N772&gt;0,O772&gt;0),IF($F772="F",IF(SUM($N772+$O772)&lt;=35,1.33*($N772+$O772)-0.013*POWER(($N772+$O772),2)-2.5,0.546*($N772+$O772)+9.7),1.21*($N772+$O772)-0.008*POWER(($N772+$O772),2)-VLOOKUP($G772,Ages!$A$12:$AJ$19,31,0)),"")</f>
        <v/>
      </c>
      <c r="Q772" s="23"/>
      <c r="R772" s="33"/>
      <c r="S772" s="33"/>
      <c r="T772" s="33"/>
      <c r="U772" s="33"/>
      <c r="V772" s="33"/>
      <c r="W772" s="23"/>
      <c r="X772" s="33"/>
      <c r="Y772" s="33"/>
      <c r="Z772" s="33"/>
    </row>
    <row r="773" spans="1:26" s="24" customFormat="1" x14ac:dyDescent="0.2">
      <c r="A773" s="23"/>
      <c r="B773" s="23"/>
      <c r="F773" s="23"/>
      <c r="H773" s="32"/>
      <c r="I773" s="32"/>
      <c r="J773" s="28" t="str">
        <f t="shared" si="11"/>
        <v xml:space="preserve"> </v>
      </c>
      <c r="K773" s="29"/>
      <c r="L773" s="29"/>
      <c r="M773" s="37" t="str">
        <f>IF($L773&gt;0,IF($F773="F",1.11*$L773+VLOOKUP($G773,Ages!$A$3:$AJ$10,32,0),1.35*$L773+VLOOKUP($G773,Ages!$A$12:$AJ$19,32,0)),"")</f>
        <v/>
      </c>
      <c r="N773" s="27"/>
      <c r="O773" s="27"/>
      <c r="P773" s="28" t="str">
        <f>IF(AND(N773&gt;0,O773&gt;0),IF($F773="F",IF(SUM($N773+$O773)&lt;=35,1.33*($N773+$O773)-0.013*POWER(($N773+$O773),2)-2.5,0.546*($N773+$O773)+9.7),1.21*($N773+$O773)-0.008*POWER(($N773+$O773),2)-VLOOKUP($G773,Ages!$A$12:$AJ$19,31,0)),"")</f>
        <v/>
      </c>
      <c r="Q773" s="23"/>
      <c r="R773" s="33"/>
      <c r="S773" s="33"/>
      <c r="T773" s="33"/>
      <c r="U773" s="33"/>
      <c r="V773" s="33"/>
      <c r="W773" s="23"/>
      <c r="X773" s="33"/>
      <c r="Y773" s="33"/>
      <c r="Z773" s="33"/>
    </row>
    <row r="774" spans="1:26" s="24" customFormat="1" x14ac:dyDescent="0.2">
      <c r="A774" s="23"/>
      <c r="B774" s="23"/>
      <c r="F774" s="23"/>
      <c r="H774" s="32"/>
      <c r="I774" s="32"/>
      <c r="J774" s="28" t="str">
        <f t="shared" si="11"/>
        <v xml:space="preserve"> </v>
      </c>
      <c r="K774" s="29"/>
      <c r="L774" s="29"/>
      <c r="M774" s="37" t="str">
        <f>IF($L774&gt;0,IF($F774="F",1.11*$L774+VLOOKUP($G774,Ages!$A$3:$AJ$10,32,0),1.35*$L774+VLOOKUP($G774,Ages!$A$12:$AJ$19,32,0)),"")</f>
        <v/>
      </c>
      <c r="N774" s="27"/>
      <c r="O774" s="27"/>
      <c r="P774" s="28" t="str">
        <f>IF(AND(N774&gt;0,O774&gt;0),IF($F774="F",IF(SUM($N774+$O774)&lt;=35,1.33*($N774+$O774)-0.013*POWER(($N774+$O774),2)-2.5,0.546*($N774+$O774)+9.7),1.21*($N774+$O774)-0.008*POWER(($N774+$O774),2)-VLOOKUP($G774,Ages!$A$12:$AJ$19,31,0)),"")</f>
        <v/>
      </c>
      <c r="Q774" s="23"/>
      <c r="R774" s="33"/>
      <c r="S774" s="33"/>
      <c r="T774" s="33"/>
      <c r="U774" s="33"/>
      <c r="V774" s="33"/>
      <c r="W774" s="23"/>
      <c r="X774" s="33"/>
      <c r="Y774" s="33"/>
      <c r="Z774" s="33"/>
    </row>
    <row r="775" spans="1:26" s="24" customFormat="1" x14ac:dyDescent="0.2">
      <c r="A775" s="23"/>
      <c r="B775" s="23"/>
      <c r="F775" s="23"/>
      <c r="H775" s="32"/>
      <c r="I775" s="32"/>
      <c r="J775" s="28" t="str">
        <f t="shared" ref="J775:J838" si="12">IF(AND(H775&gt;0,I775&gt;0),(I775/(H775*H775))*703, " ")</f>
        <v xml:space="preserve"> </v>
      </c>
      <c r="K775" s="29"/>
      <c r="L775" s="29"/>
      <c r="M775" s="37" t="str">
        <f>IF($L775&gt;0,IF($F775="F",1.11*$L775+VLOOKUP($G775,Ages!$A$3:$AJ$10,32,0),1.35*$L775+VLOOKUP($G775,Ages!$A$12:$AJ$19,32,0)),"")</f>
        <v/>
      </c>
      <c r="N775" s="27"/>
      <c r="O775" s="27"/>
      <c r="P775" s="28" t="str">
        <f>IF(AND(N775&gt;0,O775&gt;0),IF($F775="F",IF(SUM($N775+$O775)&lt;=35,1.33*($N775+$O775)-0.013*POWER(($N775+$O775),2)-2.5,0.546*($N775+$O775)+9.7),1.21*($N775+$O775)-0.008*POWER(($N775+$O775),2)-VLOOKUP($G775,Ages!$A$12:$AJ$19,31,0)),"")</f>
        <v/>
      </c>
      <c r="Q775" s="23"/>
      <c r="R775" s="33"/>
      <c r="S775" s="33"/>
      <c r="T775" s="33"/>
      <c r="U775" s="33"/>
      <c r="V775" s="33"/>
      <c r="W775" s="23"/>
      <c r="X775" s="33"/>
      <c r="Y775" s="33"/>
      <c r="Z775" s="33"/>
    </row>
    <row r="776" spans="1:26" s="24" customFormat="1" x14ac:dyDescent="0.2">
      <c r="A776" s="23"/>
      <c r="B776" s="23"/>
      <c r="F776" s="23"/>
      <c r="H776" s="32"/>
      <c r="I776" s="32"/>
      <c r="J776" s="28" t="str">
        <f t="shared" si="12"/>
        <v xml:space="preserve"> </v>
      </c>
      <c r="K776" s="29"/>
      <c r="L776" s="29"/>
      <c r="M776" s="37" t="str">
        <f>IF($L776&gt;0,IF($F776="F",1.11*$L776+VLOOKUP($G776,Ages!$A$3:$AJ$10,32,0),1.35*$L776+VLOOKUP($G776,Ages!$A$12:$AJ$19,32,0)),"")</f>
        <v/>
      </c>
      <c r="N776" s="27"/>
      <c r="O776" s="27"/>
      <c r="P776" s="28" t="str">
        <f>IF(AND(N776&gt;0,O776&gt;0),IF($F776="F",IF(SUM($N776+$O776)&lt;=35,1.33*($N776+$O776)-0.013*POWER(($N776+$O776),2)-2.5,0.546*($N776+$O776)+9.7),1.21*($N776+$O776)-0.008*POWER(($N776+$O776),2)-VLOOKUP($G776,Ages!$A$12:$AJ$19,31,0)),"")</f>
        <v/>
      </c>
      <c r="Q776" s="23"/>
      <c r="R776" s="33"/>
      <c r="S776" s="33"/>
      <c r="T776" s="33"/>
      <c r="U776" s="33"/>
      <c r="V776" s="33"/>
      <c r="W776" s="23"/>
      <c r="X776" s="33"/>
      <c r="Y776" s="33"/>
      <c r="Z776" s="33"/>
    </row>
    <row r="777" spans="1:26" s="24" customFormat="1" x14ac:dyDescent="0.2">
      <c r="A777" s="23"/>
      <c r="B777" s="23"/>
      <c r="F777" s="23"/>
      <c r="H777" s="32"/>
      <c r="I777" s="32"/>
      <c r="J777" s="28" t="str">
        <f t="shared" si="12"/>
        <v xml:space="preserve"> </v>
      </c>
      <c r="K777" s="29"/>
      <c r="L777" s="29"/>
      <c r="M777" s="37" t="str">
        <f>IF($L777&gt;0,IF($F777="F",1.11*$L777+VLOOKUP($G777,Ages!$A$3:$AJ$10,32,0),1.35*$L777+VLOOKUP($G777,Ages!$A$12:$AJ$19,32,0)),"")</f>
        <v/>
      </c>
      <c r="N777" s="27"/>
      <c r="O777" s="27"/>
      <c r="P777" s="28" t="str">
        <f>IF(AND(N777&gt;0,O777&gt;0),IF($F777="F",IF(SUM($N777+$O777)&lt;=35,1.33*($N777+$O777)-0.013*POWER(($N777+$O777),2)-2.5,0.546*($N777+$O777)+9.7),1.21*($N777+$O777)-0.008*POWER(($N777+$O777),2)-VLOOKUP($G777,Ages!$A$12:$AJ$19,31,0)),"")</f>
        <v/>
      </c>
      <c r="Q777" s="23"/>
      <c r="R777" s="33"/>
      <c r="S777" s="33"/>
      <c r="T777" s="33"/>
      <c r="U777" s="33"/>
      <c r="V777" s="33"/>
      <c r="W777" s="23"/>
      <c r="X777" s="33"/>
      <c r="Y777" s="33"/>
      <c r="Z777" s="33"/>
    </row>
    <row r="778" spans="1:26" s="24" customFormat="1" x14ac:dyDescent="0.2">
      <c r="A778" s="23"/>
      <c r="B778" s="23"/>
      <c r="F778" s="23"/>
      <c r="H778" s="32"/>
      <c r="I778" s="32"/>
      <c r="J778" s="28" t="str">
        <f t="shared" si="12"/>
        <v xml:space="preserve"> </v>
      </c>
      <c r="K778" s="29"/>
      <c r="L778" s="29"/>
      <c r="M778" s="37" t="str">
        <f>IF($L778&gt;0,IF($F778="F",1.11*$L778+VLOOKUP($G778,Ages!$A$3:$AJ$10,32,0),1.35*$L778+VLOOKUP($G778,Ages!$A$12:$AJ$19,32,0)),"")</f>
        <v/>
      </c>
      <c r="N778" s="27"/>
      <c r="O778" s="27"/>
      <c r="P778" s="28" t="str">
        <f>IF(AND(N778&gt;0,O778&gt;0),IF($F778="F",IF(SUM($N778+$O778)&lt;=35,1.33*($N778+$O778)-0.013*POWER(($N778+$O778),2)-2.5,0.546*($N778+$O778)+9.7),1.21*($N778+$O778)-0.008*POWER(($N778+$O778),2)-VLOOKUP($G778,Ages!$A$12:$AJ$19,31,0)),"")</f>
        <v/>
      </c>
      <c r="Q778" s="23"/>
      <c r="R778" s="33"/>
      <c r="S778" s="33"/>
      <c r="T778" s="33"/>
      <c r="U778" s="33"/>
      <c r="V778" s="33"/>
      <c r="W778" s="23"/>
      <c r="X778" s="33"/>
      <c r="Y778" s="33"/>
      <c r="Z778" s="33"/>
    </row>
    <row r="779" spans="1:26" s="24" customFormat="1" x14ac:dyDescent="0.2">
      <c r="A779" s="23"/>
      <c r="B779" s="23"/>
      <c r="F779" s="23"/>
      <c r="H779" s="32"/>
      <c r="I779" s="32"/>
      <c r="J779" s="28" t="str">
        <f t="shared" si="12"/>
        <v xml:space="preserve"> </v>
      </c>
      <c r="K779" s="29"/>
      <c r="L779" s="29"/>
      <c r="M779" s="37" t="str">
        <f>IF($L779&gt;0,IF($F779="F",1.11*$L779+VLOOKUP($G779,Ages!$A$3:$AJ$10,32,0),1.35*$L779+VLOOKUP($G779,Ages!$A$12:$AJ$19,32,0)),"")</f>
        <v/>
      </c>
      <c r="N779" s="27"/>
      <c r="O779" s="27"/>
      <c r="P779" s="28" t="str">
        <f>IF(AND(N779&gt;0,O779&gt;0),IF($F779="F",IF(SUM($N779+$O779)&lt;=35,1.33*($N779+$O779)-0.013*POWER(($N779+$O779),2)-2.5,0.546*($N779+$O779)+9.7),1.21*($N779+$O779)-0.008*POWER(($N779+$O779),2)-VLOOKUP($G779,Ages!$A$12:$AJ$19,31,0)),"")</f>
        <v/>
      </c>
      <c r="Q779" s="23"/>
      <c r="R779" s="33"/>
      <c r="S779" s="33"/>
      <c r="T779" s="33"/>
      <c r="U779" s="33"/>
      <c r="V779" s="33"/>
      <c r="W779" s="23"/>
      <c r="X779" s="33"/>
      <c r="Y779" s="33"/>
      <c r="Z779" s="33"/>
    </row>
    <row r="780" spans="1:26" s="24" customFormat="1" x14ac:dyDescent="0.2">
      <c r="A780" s="23"/>
      <c r="B780" s="23"/>
      <c r="F780" s="23"/>
      <c r="H780" s="32"/>
      <c r="I780" s="32"/>
      <c r="J780" s="28" t="str">
        <f t="shared" si="12"/>
        <v xml:space="preserve"> </v>
      </c>
      <c r="K780" s="29"/>
      <c r="L780" s="29"/>
      <c r="M780" s="37" t="str">
        <f>IF($L780&gt;0,IF($F780="F",1.11*$L780+VLOOKUP($G780,Ages!$A$3:$AJ$10,32,0),1.35*$L780+VLOOKUP($G780,Ages!$A$12:$AJ$19,32,0)),"")</f>
        <v/>
      </c>
      <c r="N780" s="27"/>
      <c r="O780" s="27"/>
      <c r="P780" s="28" t="str">
        <f>IF(AND(N780&gt;0,O780&gt;0),IF($F780="F",IF(SUM($N780+$O780)&lt;=35,1.33*($N780+$O780)-0.013*POWER(($N780+$O780),2)-2.5,0.546*($N780+$O780)+9.7),1.21*($N780+$O780)-0.008*POWER(($N780+$O780),2)-VLOOKUP($G780,Ages!$A$12:$AJ$19,31,0)),"")</f>
        <v/>
      </c>
      <c r="Q780" s="23"/>
      <c r="R780" s="33"/>
      <c r="S780" s="33"/>
      <c r="T780" s="33"/>
      <c r="U780" s="33"/>
      <c r="V780" s="33"/>
      <c r="W780" s="23"/>
      <c r="X780" s="33"/>
      <c r="Y780" s="33"/>
      <c r="Z780" s="33"/>
    </row>
    <row r="781" spans="1:26" s="24" customFormat="1" x14ac:dyDescent="0.2">
      <c r="A781" s="23"/>
      <c r="B781" s="23"/>
      <c r="F781" s="23"/>
      <c r="H781" s="32"/>
      <c r="I781" s="32"/>
      <c r="J781" s="28" t="str">
        <f t="shared" si="12"/>
        <v xml:space="preserve"> </v>
      </c>
      <c r="K781" s="29"/>
      <c r="L781" s="29"/>
      <c r="M781" s="37" t="str">
        <f>IF($L781&gt;0,IF($F781="F",1.11*$L781+VLOOKUP($G781,Ages!$A$3:$AJ$10,32,0),1.35*$L781+VLOOKUP($G781,Ages!$A$12:$AJ$19,32,0)),"")</f>
        <v/>
      </c>
      <c r="N781" s="27"/>
      <c r="O781" s="27"/>
      <c r="P781" s="28" t="str">
        <f>IF(AND(N781&gt;0,O781&gt;0),IF($F781="F",IF(SUM($N781+$O781)&lt;=35,1.33*($N781+$O781)-0.013*POWER(($N781+$O781),2)-2.5,0.546*($N781+$O781)+9.7),1.21*($N781+$O781)-0.008*POWER(($N781+$O781),2)-VLOOKUP($G781,Ages!$A$12:$AJ$19,31,0)),"")</f>
        <v/>
      </c>
      <c r="Q781" s="23"/>
      <c r="R781" s="33"/>
      <c r="S781" s="33"/>
      <c r="T781" s="33"/>
      <c r="U781" s="33"/>
      <c r="V781" s="33"/>
      <c r="W781" s="23"/>
      <c r="X781" s="33"/>
      <c r="Y781" s="33"/>
      <c r="Z781" s="33"/>
    </row>
    <row r="782" spans="1:26" s="24" customFormat="1" x14ac:dyDescent="0.2">
      <c r="A782" s="23"/>
      <c r="B782" s="23"/>
      <c r="F782" s="23"/>
      <c r="H782" s="32"/>
      <c r="I782" s="32"/>
      <c r="J782" s="28" t="str">
        <f t="shared" si="12"/>
        <v xml:space="preserve"> </v>
      </c>
      <c r="K782" s="29"/>
      <c r="L782" s="29"/>
      <c r="M782" s="37" t="str">
        <f>IF($L782&gt;0,IF($F782="F",1.11*$L782+VLOOKUP($G782,Ages!$A$3:$AJ$10,32,0),1.35*$L782+VLOOKUP($G782,Ages!$A$12:$AJ$19,32,0)),"")</f>
        <v/>
      </c>
      <c r="N782" s="27"/>
      <c r="O782" s="27"/>
      <c r="P782" s="28" t="str">
        <f>IF(AND(N782&gt;0,O782&gt;0),IF($F782="F",IF(SUM($N782+$O782)&lt;=35,1.33*($N782+$O782)-0.013*POWER(($N782+$O782),2)-2.5,0.546*($N782+$O782)+9.7),1.21*($N782+$O782)-0.008*POWER(($N782+$O782),2)-VLOOKUP($G782,Ages!$A$12:$AJ$19,31,0)),"")</f>
        <v/>
      </c>
      <c r="Q782" s="23"/>
      <c r="R782" s="33"/>
      <c r="S782" s="33"/>
      <c r="T782" s="33"/>
      <c r="U782" s="33"/>
      <c r="V782" s="33"/>
      <c r="W782" s="23"/>
      <c r="X782" s="33"/>
      <c r="Y782" s="33"/>
      <c r="Z782" s="33"/>
    </row>
    <row r="783" spans="1:26" s="24" customFormat="1" x14ac:dyDescent="0.2">
      <c r="A783" s="23"/>
      <c r="B783" s="23"/>
      <c r="F783" s="23"/>
      <c r="H783" s="32"/>
      <c r="I783" s="32"/>
      <c r="J783" s="28" t="str">
        <f t="shared" si="12"/>
        <v xml:space="preserve"> </v>
      </c>
      <c r="K783" s="29"/>
      <c r="L783" s="29"/>
      <c r="M783" s="37" t="str">
        <f>IF($L783&gt;0,IF($F783="F",1.11*$L783+VLOOKUP($G783,Ages!$A$3:$AJ$10,32,0),1.35*$L783+VLOOKUP($G783,Ages!$A$12:$AJ$19,32,0)),"")</f>
        <v/>
      </c>
      <c r="N783" s="27"/>
      <c r="O783" s="27"/>
      <c r="P783" s="28" t="str">
        <f>IF(AND(N783&gt;0,O783&gt;0),IF($F783="F",IF(SUM($N783+$O783)&lt;=35,1.33*($N783+$O783)-0.013*POWER(($N783+$O783),2)-2.5,0.546*($N783+$O783)+9.7),1.21*($N783+$O783)-0.008*POWER(($N783+$O783),2)-VLOOKUP($G783,Ages!$A$12:$AJ$19,31,0)),"")</f>
        <v/>
      </c>
      <c r="Q783" s="23"/>
      <c r="R783" s="33"/>
      <c r="S783" s="33"/>
      <c r="T783" s="33"/>
      <c r="U783" s="33"/>
      <c r="V783" s="33"/>
      <c r="W783" s="23"/>
      <c r="X783" s="33"/>
      <c r="Y783" s="33"/>
      <c r="Z783" s="33"/>
    </row>
    <row r="784" spans="1:26" s="24" customFormat="1" x14ac:dyDescent="0.2">
      <c r="A784" s="23"/>
      <c r="B784" s="23"/>
      <c r="F784" s="23"/>
      <c r="H784" s="32"/>
      <c r="I784" s="32"/>
      <c r="J784" s="28" t="str">
        <f t="shared" si="12"/>
        <v xml:space="preserve"> </v>
      </c>
      <c r="K784" s="29"/>
      <c r="L784" s="29"/>
      <c r="M784" s="37" t="str">
        <f>IF($L784&gt;0,IF($F784="F",1.11*$L784+VLOOKUP($G784,Ages!$A$3:$AJ$10,32,0),1.35*$L784+VLOOKUP($G784,Ages!$A$12:$AJ$19,32,0)),"")</f>
        <v/>
      </c>
      <c r="N784" s="27"/>
      <c r="O784" s="27"/>
      <c r="P784" s="28" t="str">
        <f>IF(AND(N784&gt;0,O784&gt;0),IF($F784="F",IF(SUM($N784+$O784)&lt;=35,1.33*($N784+$O784)-0.013*POWER(($N784+$O784),2)-2.5,0.546*($N784+$O784)+9.7),1.21*($N784+$O784)-0.008*POWER(($N784+$O784),2)-VLOOKUP($G784,Ages!$A$12:$AJ$19,31,0)),"")</f>
        <v/>
      </c>
      <c r="Q784" s="23"/>
      <c r="R784" s="33"/>
      <c r="S784" s="33"/>
      <c r="T784" s="33"/>
      <c r="U784" s="33"/>
      <c r="V784" s="33"/>
      <c r="W784" s="23"/>
      <c r="X784" s="33"/>
      <c r="Y784" s="33"/>
      <c r="Z784" s="33"/>
    </row>
    <row r="785" spans="1:26" s="24" customFormat="1" x14ac:dyDescent="0.2">
      <c r="A785" s="23"/>
      <c r="B785" s="23"/>
      <c r="F785" s="23"/>
      <c r="H785" s="32"/>
      <c r="I785" s="32"/>
      <c r="J785" s="28" t="str">
        <f t="shared" si="12"/>
        <v xml:space="preserve"> </v>
      </c>
      <c r="K785" s="29"/>
      <c r="L785" s="29"/>
      <c r="M785" s="37" t="str">
        <f>IF($L785&gt;0,IF($F785="F",1.11*$L785+VLOOKUP($G785,Ages!$A$3:$AJ$10,32,0),1.35*$L785+VLOOKUP($G785,Ages!$A$12:$AJ$19,32,0)),"")</f>
        <v/>
      </c>
      <c r="N785" s="27"/>
      <c r="O785" s="27"/>
      <c r="P785" s="28" t="str">
        <f>IF(AND(N785&gt;0,O785&gt;0),IF($F785="F",IF(SUM($N785+$O785)&lt;=35,1.33*($N785+$O785)-0.013*POWER(($N785+$O785),2)-2.5,0.546*($N785+$O785)+9.7),1.21*($N785+$O785)-0.008*POWER(($N785+$O785),2)-VLOOKUP($G785,Ages!$A$12:$AJ$19,31,0)),"")</f>
        <v/>
      </c>
      <c r="Q785" s="23"/>
      <c r="R785" s="33"/>
      <c r="S785" s="33"/>
      <c r="T785" s="33"/>
      <c r="U785" s="33"/>
      <c r="V785" s="33"/>
      <c r="W785" s="23"/>
      <c r="X785" s="33"/>
      <c r="Y785" s="33"/>
      <c r="Z785" s="33"/>
    </row>
    <row r="786" spans="1:26" s="24" customFormat="1" x14ac:dyDescent="0.2">
      <c r="A786" s="23"/>
      <c r="B786" s="23"/>
      <c r="F786" s="23"/>
      <c r="H786" s="32"/>
      <c r="I786" s="32"/>
      <c r="J786" s="28" t="str">
        <f t="shared" si="12"/>
        <v xml:space="preserve"> </v>
      </c>
      <c r="K786" s="29"/>
      <c r="L786" s="29"/>
      <c r="M786" s="37" t="str">
        <f>IF($L786&gt;0,IF($F786="F",1.11*$L786+VLOOKUP($G786,Ages!$A$3:$AJ$10,32,0),1.35*$L786+VLOOKUP($G786,Ages!$A$12:$AJ$19,32,0)),"")</f>
        <v/>
      </c>
      <c r="N786" s="27"/>
      <c r="O786" s="27"/>
      <c r="P786" s="28" t="str">
        <f>IF(AND(N786&gt;0,O786&gt;0),IF($F786="F",IF(SUM($N786+$O786)&lt;=35,1.33*($N786+$O786)-0.013*POWER(($N786+$O786),2)-2.5,0.546*($N786+$O786)+9.7),1.21*($N786+$O786)-0.008*POWER(($N786+$O786),2)-VLOOKUP($G786,Ages!$A$12:$AJ$19,31,0)),"")</f>
        <v/>
      </c>
      <c r="Q786" s="23"/>
      <c r="R786" s="33"/>
      <c r="S786" s="33"/>
      <c r="T786" s="33"/>
      <c r="U786" s="33"/>
      <c r="V786" s="33"/>
      <c r="W786" s="23"/>
      <c r="X786" s="33"/>
      <c r="Y786" s="33"/>
      <c r="Z786" s="33"/>
    </row>
    <row r="787" spans="1:26" s="24" customFormat="1" x14ac:dyDescent="0.2">
      <c r="A787" s="23"/>
      <c r="B787" s="23"/>
      <c r="F787" s="23"/>
      <c r="H787" s="32"/>
      <c r="I787" s="32"/>
      <c r="J787" s="28" t="str">
        <f t="shared" si="12"/>
        <v xml:space="preserve"> </v>
      </c>
      <c r="K787" s="29"/>
      <c r="L787" s="29"/>
      <c r="M787" s="37" t="str">
        <f>IF($L787&gt;0,IF($F787="F",1.11*$L787+VLOOKUP($G787,Ages!$A$3:$AJ$10,32,0),1.35*$L787+VLOOKUP($G787,Ages!$A$12:$AJ$19,32,0)),"")</f>
        <v/>
      </c>
      <c r="N787" s="27"/>
      <c r="O787" s="27"/>
      <c r="P787" s="28" t="str">
        <f>IF(AND(N787&gt;0,O787&gt;0),IF($F787="F",IF(SUM($N787+$O787)&lt;=35,1.33*($N787+$O787)-0.013*POWER(($N787+$O787),2)-2.5,0.546*($N787+$O787)+9.7),1.21*($N787+$O787)-0.008*POWER(($N787+$O787),2)-VLOOKUP($G787,Ages!$A$12:$AJ$19,31,0)),"")</f>
        <v/>
      </c>
      <c r="Q787" s="23"/>
      <c r="R787" s="33"/>
      <c r="S787" s="33"/>
      <c r="T787" s="33"/>
      <c r="U787" s="33"/>
      <c r="V787" s="33"/>
      <c r="W787" s="23"/>
      <c r="X787" s="33"/>
      <c r="Y787" s="33"/>
      <c r="Z787" s="33"/>
    </row>
    <row r="788" spans="1:26" s="24" customFormat="1" x14ac:dyDescent="0.2">
      <c r="A788" s="23"/>
      <c r="B788" s="23"/>
      <c r="F788" s="23"/>
      <c r="H788" s="32"/>
      <c r="I788" s="32"/>
      <c r="J788" s="28" t="str">
        <f t="shared" si="12"/>
        <v xml:space="preserve"> </v>
      </c>
      <c r="K788" s="29"/>
      <c r="L788" s="29"/>
      <c r="M788" s="37" t="str">
        <f>IF($L788&gt;0,IF($F788="F",1.11*$L788+VLOOKUP($G788,Ages!$A$3:$AJ$10,32,0),1.35*$L788+VLOOKUP($G788,Ages!$A$12:$AJ$19,32,0)),"")</f>
        <v/>
      </c>
      <c r="N788" s="27"/>
      <c r="O788" s="27"/>
      <c r="P788" s="28" t="str">
        <f>IF(AND(N788&gt;0,O788&gt;0),IF($F788="F",IF(SUM($N788+$O788)&lt;=35,1.33*($N788+$O788)-0.013*POWER(($N788+$O788),2)-2.5,0.546*($N788+$O788)+9.7),1.21*($N788+$O788)-0.008*POWER(($N788+$O788),2)-VLOOKUP($G788,Ages!$A$12:$AJ$19,31,0)),"")</f>
        <v/>
      </c>
      <c r="Q788" s="23"/>
      <c r="R788" s="33"/>
      <c r="S788" s="33"/>
      <c r="T788" s="33"/>
      <c r="U788" s="33"/>
      <c r="V788" s="33"/>
      <c r="W788" s="23"/>
      <c r="X788" s="33"/>
      <c r="Y788" s="33"/>
      <c r="Z788" s="33"/>
    </row>
    <row r="789" spans="1:26" s="24" customFormat="1" x14ac:dyDescent="0.2">
      <c r="A789" s="23"/>
      <c r="B789" s="23"/>
      <c r="F789" s="23"/>
      <c r="H789" s="32"/>
      <c r="I789" s="32"/>
      <c r="J789" s="28" t="str">
        <f t="shared" si="12"/>
        <v xml:space="preserve"> </v>
      </c>
      <c r="K789" s="29"/>
      <c r="L789" s="29"/>
      <c r="M789" s="37" t="str">
        <f>IF($L789&gt;0,IF($F789="F",1.11*$L789+VLOOKUP($G789,Ages!$A$3:$AJ$10,32,0),1.35*$L789+VLOOKUP($G789,Ages!$A$12:$AJ$19,32,0)),"")</f>
        <v/>
      </c>
      <c r="N789" s="27"/>
      <c r="O789" s="27"/>
      <c r="P789" s="28" t="str">
        <f>IF(AND(N789&gt;0,O789&gt;0),IF($F789="F",IF(SUM($N789+$O789)&lt;=35,1.33*($N789+$O789)-0.013*POWER(($N789+$O789),2)-2.5,0.546*($N789+$O789)+9.7),1.21*($N789+$O789)-0.008*POWER(($N789+$O789),2)-VLOOKUP($G789,Ages!$A$12:$AJ$19,31,0)),"")</f>
        <v/>
      </c>
      <c r="Q789" s="23"/>
      <c r="R789" s="33"/>
      <c r="S789" s="33"/>
      <c r="T789" s="33"/>
      <c r="U789" s="33"/>
      <c r="V789" s="33"/>
      <c r="W789" s="23"/>
      <c r="X789" s="33"/>
      <c r="Y789" s="33"/>
      <c r="Z789" s="33"/>
    </row>
    <row r="790" spans="1:26" s="24" customFormat="1" x14ac:dyDescent="0.2">
      <c r="A790" s="23"/>
      <c r="B790" s="23"/>
      <c r="F790" s="23"/>
      <c r="H790" s="32"/>
      <c r="I790" s="32"/>
      <c r="J790" s="28" t="str">
        <f t="shared" si="12"/>
        <v xml:space="preserve"> </v>
      </c>
      <c r="K790" s="29"/>
      <c r="L790" s="29"/>
      <c r="M790" s="37" t="str">
        <f>IF($L790&gt;0,IF($F790="F",1.11*$L790+VLOOKUP($G790,Ages!$A$3:$AJ$10,32,0),1.35*$L790+VLOOKUP($G790,Ages!$A$12:$AJ$19,32,0)),"")</f>
        <v/>
      </c>
      <c r="N790" s="27"/>
      <c r="O790" s="27"/>
      <c r="P790" s="28" t="str">
        <f>IF(AND(N790&gt;0,O790&gt;0),IF($F790="F",IF(SUM($N790+$O790)&lt;=35,1.33*($N790+$O790)-0.013*POWER(($N790+$O790),2)-2.5,0.546*($N790+$O790)+9.7),1.21*($N790+$O790)-0.008*POWER(($N790+$O790),2)-VLOOKUP($G790,Ages!$A$12:$AJ$19,31,0)),"")</f>
        <v/>
      </c>
      <c r="Q790" s="23"/>
      <c r="R790" s="33"/>
      <c r="S790" s="33"/>
      <c r="T790" s="33"/>
      <c r="U790" s="33"/>
      <c r="V790" s="33"/>
      <c r="W790" s="23"/>
      <c r="X790" s="33"/>
      <c r="Y790" s="33"/>
      <c r="Z790" s="33"/>
    </row>
    <row r="791" spans="1:26" s="24" customFormat="1" x14ac:dyDescent="0.2">
      <c r="A791" s="23"/>
      <c r="B791" s="23"/>
      <c r="F791" s="23"/>
      <c r="H791" s="32"/>
      <c r="I791" s="32"/>
      <c r="J791" s="28" t="str">
        <f t="shared" si="12"/>
        <v xml:space="preserve"> </v>
      </c>
      <c r="K791" s="29"/>
      <c r="L791" s="29"/>
      <c r="M791" s="37" t="str">
        <f>IF($L791&gt;0,IF($F791="F",1.11*$L791+VLOOKUP($G791,Ages!$A$3:$AJ$10,32,0),1.35*$L791+VLOOKUP($G791,Ages!$A$12:$AJ$19,32,0)),"")</f>
        <v/>
      </c>
      <c r="N791" s="27"/>
      <c r="O791" s="27"/>
      <c r="P791" s="28" t="str">
        <f>IF(AND(N791&gt;0,O791&gt;0),IF($F791="F",IF(SUM($N791+$O791)&lt;=35,1.33*($N791+$O791)-0.013*POWER(($N791+$O791),2)-2.5,0.546*($N791+$O791)+9.7),1.21*($N791+$O791)-0.008*POWER(($N791+$O791),2)-VLOOKUP($G791,Ages!$A$12:$AJ$19,31,0)),"")</f>
        <v/>
      </c>
      <c r="Q791" s="23"/>
      <c r="R791" s="33"/>
      <c r="S791" s="33"/>
      <c r="T791" s="33"/>
      <c r="U791" s="33"/>
      <c r="V791" s="33"/>
      <c r="W791" s="23"/>
      <c r="X791" s="33"/>
      <c r="Y791" s="33"/>
      <c r="Z791" s="33"/>
    </row>
    <row r="792" spans="1:26" s="24" customFormat="1" x14ac:dyDescent="0.2">
      <c r="A792" s="23"/>
      <c r="B792" s="23"/>
      <c r="F792" s="23"/>
      <c r="H792" s="32"/>
      <c r="I792" s="32"/>
      <c r="J792" s="28" t="str">
        <f t="shared" si="12"/>
        <v xml:space="preserve"> </v>
      </c>
      <c r="K792" s="29"/>
      <c r="L792" s="29"/>
      <c r="M792" s="37" t="str">
        <f>IF($L792&gt;0,IF($F792="F",1.11*$L792+VLOOKUP($G792,Ages!$A$3:$AJ$10,32,0),1.35*$L792+VLOOKUP($G792,Ages!$A$12:$AJ$19,32,0)),"")</f>
        <v/>
      </c>
      <c r="N792" s="27"/>
      <c r="O792" s="27"/>
      <c r="P792" s="28" t="str">
        <f>IF(AND(N792&gt;0,O792&gt;0),IF($F792="F",IF(SUM($N792+$O792)&lt;=35,1.33*($N792+$O792)-0.013*POWER(($N792+$O792),2)-2.5,0.546*($N792+$O792)+9.7),1.21*($N792+$O792)-0.008*POWER(($N792+$O792),2)-VLOOKUP($G792,Ages!$A$12:$AJ$19,31,0)),"")</f>
        <v/>
      </c>
      <c r="Q792" s="23"/>
      <c r="R792" s="33"/>
      <c r="S792" s="33"/>
      <c r="T792" s="33"/>
      <c r="U792" s="33"/>
      <c r="V792" s="33"/>
      <c r="W792" s="23"/>
      <c r="X792" s="33"/>
      <c r="Y792" s="33"/>
      <c r="Z792" s="33"/>
    </row>
    <row r="793" spans="1:26" s="24" customFormat="1" x14ac:dyDescent="0.2">
      <c r="A793" s="23"/>
      <c r="B793" s="23"/>
      <c r="F793" s="23"/>
      <c r="H793" s="32"/>
      <c r="I793" s="32"/>
      <c r="J793" s="28" t="str">
        <f t="shared" si="12"/>
        <v xml:space="preserve"> </v>
      </c>
      <c r="K793" s="29"/>
      <c r="L793" s="29"/>
      <c r="M793" s="37" t="str">
        <f>IF($L793&gt;0,IF($F793="F",1.11*$L793+VLOOKUP($G793,Ages!$A$3:$AJ$10,32,0),1.35*$L793+VLOOKUP($G793,Ages!$A$12:$AJ$19,32,0)),"")</f>
        <v/>
      </c>
      <c r="N793" s="27"/>
      <c r="O793" s="27"/>
      <c r="P793" s="28" t="str">
        <f>IF(AND(N793&gt;0,O793&gt;0),IF($F793="F",IF(SUM($N793+$O793)&lt;=35,1.33*($N793+$O793)-0.013*POWER(($N793+$O793),2)-2.5,0.546*($N793+$O793)+9.7),1.21*($N793+$O793)-0.008*POWER(($N793+$O793),2)-VLOOKUP($G793,Ages!$A$12:$AJ$19,31,0)),"")</f>
        <v/>
      </c>
      <c r="Q793" s="23"/>
      <c r="R793" s="33"/>
      <c r="S793" s="33"/>
      <c r="T793" s="33"/>
      <c r="U793" s="33"/>
      <c r="V793" s="33"/>
      <c r="W793" s="23"/>
      <c r="X793" s="33"/>
      <c r="Y793" s="33"/>
      <c r="Z793" s="33"/>
    </row>
    <row r="794" spans="1:26" s="24" customFormat="1" x14ac:dyDescent="0.2">
      <c r="A794" s="23"/>
      <c r="B794" s="23"/>
      <c r="F794" s="23"/>
      <c r="H794" s="32"/>
      <c r="I794" s="32"/>
      <c r="J794" s="28" t="str">
        <f t="shared" si="12"/>
        <v xml:space="preserve"> </v>
      </c>
      <c r="K794" s="29"/>
      <c r="L794" s="29"/>
      <c r="M794" s="29"/>
      <c r="N794" s="27"/>
      <c r="O794" s="27"/>
      <c r="P794" s="28" t="str">
        <f>IF(AND(N794&gt;0,O794&gt;0),IF($F794="F",IF(SUM($N794+$O794)&lt;=35,1.33*($N794+$O794)-0.013*POWER(($N794+$O794),2)-2.5,0.546*($N794+$O794)+9.7),1.21*($N794+$O794)-0.008*POWER(($N794+$O794),2)-VLOOKUP($G794,Ages!$A$12:$AJ$19,31,0)),"")</f>
        <v/>
      </c>
      <c r="Q794" s="23"/>
      <c r="R794" s="33"/>
      <c r="S794" s="33"/>
      <c r="T794" s="33"/>
      <c r="U794" s="33"/>
      <c r="V794" s="33"/>
      <c r="W794" s="23"/>
      <c r="X794" s="33"/>
      <c r="Y794" s="33"/>
      <c r="Z794" s="33"/>
    </row>
    <row r="795" spans="1:26" s="24" customFormat="1" x14ac:dyDescent="0.2">
      <c r="A795" s="23"/>
      <c r="B795" s="23"/>
      <c r="F795" s="23"/>
      <c r="H795" s="32"/>
      <c r="I795" s="32"/>
      <c r="J795" s="28" t="str">
        <f t="shared" si="12"/>
        <v xml:space="preserve"> </v>
      </c>
      <c r="K795" s="29"/>
      <c r="L795" s="29"/>
      <c r="M795" s="29"/>
      <c r="N795" s="27"/>
      <c r="O795" s="27"/>
      <c r="P795" s="28" t="str">
        <f>IF(AND(N795&gt;0,O795&gt;0),IF($F795="F",IF(SUM($N795+$O795)&lt;=35,1.33*($N795+$O795)-0.013*POWER(($N795+$O795),2)-2.5,0.546*($N795+$O795)+9.7),1.21*($N795+$O795)-0.008*POWER(($N795+$O795),2)-VLOOKUP($G795,Ages!$A$12:$AJ$19,31,0)),"")</f>
        <v/>
      </c>
      <c r="Q795" s="23"/>
      <c r="R795" s="33"/>
      <c r="S795" s="33"/>
      <c r="T795" s="33"/>
      <c r="U795" s="33"/>
      <c r="V795" s="33"/>
      <c r="W795" s="23"/>
      <c r="X795" s="33"/>
      <c r="Y795" s="33"/>
      <c r="Z795" s="33"/>
    </row>
    <row r="796" spans="1:26" s="24" customFormat="1" x14ac:dyDescent="0.2">
      <c r="A796" s="23"/>
      <c r="B796" s="23"/>
      <c r="F796" s="23"/>
      <c r="H796" s="32"/>
      <c r="I796" s="32"/>
      <c r="J796" s="28" t="str">
        <f t="shared" si="12"/>
        <v xml:space="preserve"> </v>
      </c>
      <c r="K796" s="29"/>
      <c r="L796" s="29"/>
      <c r="M796" s="29"/>
      <c r="N796" s="27"/>
      <c r="O796" s="27"/>
      <c r="P796" s="28" t="str">
        <f>IF(AND(N796&gt;0,O796&gt;0),IF($F796="F",IF(SUM($N796+$O796)&lt;=35,1.33*($N796+$O796)-0.013*POWER(($N796+$O796),2)-2.5,0.546*($N796+$O796)+9.7),1.21*($N796+$O796)-0.008*POWER(($N796+$O796),2)-VLOOKUP($G796,Ages!$A$12:$AJ$19,31,0)),"")</f>
        <v/>
      </c>
      <c r="Q796" s="23"/>
      <c r="R796" s="33"/>
      <c r="S796" s="33"/>
      <c r="T796" s="33"/>
      <c r="U796" s="33"/>
      <c r="V796" s="33"/>
      <c r="W796" s="23"/>
      <c r="X796" s="33"/>
      <c r="Y796" s="33"/>
      <c r="Z796" s="33"/>
    </row>
    <row r="797" spans="1:26" s="24" customFormat="1" x14ac:dyDescent="0.2">
      <c r="A797" s="23"/>
      <c r="B797" s="23"/>
      <c r="F797" s="23"/>
      <c r="H797" s="32"/>
      <c r="I797" s="32"/>
      <c r="J797" s="28" t="str">
        <f t="shared" si="12"/>
        <v xml:space="preserve"> </v>
      </c>
      <c r="K797" s="29"/>
      <c r="L797" s="29"/>
      <c r="M797" s="29"/>
      <c r="N797" s="27"/>
      <c r="O797" s="27"/>
      <c r="P797" s="28" t="str">
        <f>IF(AND(N797&gt;0,O797&gt;0),IF($F797="F",IF(SUM($N797+$O797)&lt;=35,1.33*($N797+$O797)-0.013*POWER(($N797+$O797),2)-2.5,0.546*($N797+$O797)+9.7),1.21*($N797+$O797)-0.008*POWER(($N797+$O797),2)-VLOOKUP($G797,Ages!$A$12:$AJ$19,31,0)),"")</f>
        <v/>
      </c>
      <c r="Q797" s="23"/>
      <c r="R797" s="33"/>
      <c r="S797" s="33"/>
      <c r="T797" s="33"/>
      <c r="U797" s="33"/>
      <c r="V797" s="33"/>
      <c r="W797" s="23"/>
      <c r="X797" s="33"/>
      <c r="Y797" s="33"/>
      <c r="Z797" s="33"/>
    </row>
    <row r="798" spans="1:26" s="24" customFormat="1" x14ac:dyDescent="0.2">
      <c r="A798" s="23"/>
      <c r="B798" s="23"/>
      <c r="F798" s="23"/>
      <c r="H798" s="32"/>
      <c r="I798" s="32"/>
      <c r="J798" s="28" t="str">
        <f t="shared" si="12"/>
        <v xml:space="preserve"> </v>
      </c>
      <c r="K798" s="29"/>
      <c r="L798" s="29"/>
      <c r="M798" s="29"/>
      <c r="N798" s="27"/>
      <c r="O798" s="27"/>
      <c r="P798" s="28" t="str">
        <f>IF(AND(N798&gt;0,O798&gt;0),IF($F798="F",IF(SUM($N798+$O798)&lt;=35,1.33*($N798+$O798)-0.013*POWER(($N798+$O798),2)-2.5,0.546*($N798+$O798)+9.7),1.21*($N798+$O798)-0.008*POWER(($N798+$O798),2)-VLOOKUP($G798,Ages!$A$12:$AJ$19,31,0)),"")</f>
        <v/>
      </c>
      <c r="Q798" s="23"/>
      <c r="R798" s="33"/>
      <c r="S798" s="33"/>
      <c r="T798" s="33"/>
      <c r="U798" s="33"/>
      <c r="V798" s="33"/>
      <c r="W798" s="23"/>
      <c r="X798" s="33"/>
      <c r="Y798" s="33"/>
      <c r="Z798" s="33"/>
    </row>
    <row r="799" spans="1:26" s="24" customFormat="1" x14ac:dyDescent="0.2">
      <c r="A799" s="23"/>
      <c r="B799" s="23"/>
      <c r="F799" s="23"/>
      <c r="H799" s="32"/>
      <c r="I799" s="32"/>
      <c r="J799" s="28" t="str">
        <f t="shared" si="12"/>
        <v xml:space="preserve"> </v>
      </c>
      <c r="K799" s="29"/>
      <c r="L799" s="29"/>
      <c r="M799" s="29"/>
      <c r="N799" s="27"/>
      <c r="O799" s="27"/>
      <c r="P799" s="28" t="str">
        <f>IF(AND(N799&gt;0,O799&gt;0),IF($F799="F",IF(SUM($N799+$O799)&lt;=35,1.33*($N799+$O799)-0.013*POWER(($N799+$O799),2)-2.5,0.546*($N799+$O799)+9.7),1.21*($N799+$O799)-0.008*POWER(($N799+$O799),2)-VLOOKUP($G799,Ages!$A$12:$AJ$19,31,0)),"")</f>
        <v/>
      </c>
      <c r="Q799" s="23"/>
      <c r="R799" s="33"/>
      <c r="S799" s="33"/>
      <c r="T799" s="33"/>
      <c r="U799" s="33"/>
      <c r="V799" s="33"/>
      <c r="W799" s="23"/>
      <c r="X799" s="33"/>
      <c r="Y799" s="33"/>
      <c r="Z799" s="33"/>
    </row>
    <row r="800" spans="1:26" s="24" customFormat="1" x14ac:dyDescent="0.2">
      <c r="A800" s="23"/>
      <c r="B800" s="23"/>
      <c r="F800" s="23"/>
      <c r="H800" s="32"/>
      <c r="I800" s="32"/>
      <c r="J800" s="28" t="str">
        <f t="shared" si="12"/>
        <v xml:space="preserve"> </v>
      </c>
      <c r="K800" s="29"/>
      <c r="L800" s="29"/>
      <c r="M800" s="29"/>
      <c r="N800" s="27"/>
      <c r="O800" s="27"/>
      <c r="P800" s="28" t="str">
        <f>IF(AND(N800&gt;0,O800&gt;0),IF($F800="F",IF(SUM($N800+$O800)&lt;=35,1.33*($N800+$O800)-0.013*POWER(($N800+$O800),2)-2.5,0.546*($N800+$O800)+9.7),1.21*($N800+$O800)-0.008*POWER(($N800+$O800),2)-VLOOKUP($G800,Ages!$A$12:$AJ$19,31,0)),"")</f>
        <v/>
      </c>
      <c r="Q800" s="23"/>
      <c r="R800" s="33"/>
      <c r="S800" s="33"/>
      <c r="T800" s="33"/>
      <c r="U800" s="33"/>
      <c r="V800" s="33"/>
      <c r="W800" s="23"/>
      <c r="X800" s="33"/>
      <c r="Y800" s="33"/>
      <c r="Z800" s="33"/>
    </row>
    <row r="801" spans="1:26" s="24" customFormat="1" x14ac:dyDescent="0.2">
      <c r="A801" s="23"/>
      <c r="B801" s="23"/>
      <c r="F801" s="23"/>
      <c r="H801" s="32"/>
      <c r="I801" s="32"/>
      <c r="J801" s="28" t="str">
        <f t="shared" si="12"/>
        <v xml:space="preserve"> </v>
      </c>
      <c r="K801" s="29"/>
      <c r="L801" s="29"/>
      <c r="M801" s="29"/>
      <c r="N801" s="27"/>
      <c r="O801" s="27"/>
      <c r="P801" s="28" t="str">
        <f>IF(AND(N801&gt;0,O801&gt;0),IF($F801="F",IF(SUM($N801+$O801)&lt;=35,1.33*($N801+$O801)-0.013*POWER(($N801+$O801),2)-2.5,0.546*($N801+$O801)+9.7),1.21*($N801+$O801)-0.008*POWER(($N801+$O801),2)-VLOOKUP($G801,Ages!$A$12:$AJ$19,31,0)),"")</f>
        <v/>
      </c>
      <c r="Q801" s="23"/>
      <c r="R801" s="33"/>
      <c r="S801" s="33"/>
      <c r="T801" s="33"/>
      <c r="U801" s="33"/>
      <c r="V801" s="33"/>
      <c r="W801" s="23"/>
      <c r="X801" s="33"/>
      <c r="Y801" s="33"/>
      <c r="Z801" s="33"/>
    </row>
    <row r="802" spans="1:26" s="24" customFormat="1" x14ac:dyDescent="0.2">
      <c r="A802" s="23"/>
      <c r="B802" s="23"/>
      <c r="F802" s="23"/>
      <c r="H802" s="32"/>
      <c r="I802" s="32"/>
      <c r="J802" s="28" t="str">
        <f t="shared" si="12"/>
        <v xml:space="preserve"> </v>
      </c>
      <c r="K802" s="29"/>
      <c r="L802" s="29"/>
      <c r="M802" s="29"/>
      <c r="N802" s="27"/>
      <c r="O802" s="27"/>
      <c r="P802" s="28" t="str">
        <f>IF(AND(N802&gt;0,O802&gt;0),IF($F802="F",IF(SUM($N802+$O802)&lt;=35,1.33*($N802+$O802)-0.013*POWER(($N802+$O802),2)-2.5,0.546*($N802+$O802)+9.7),1.21*($N802+$O802)-0.008*POWER(($N802+$O802),2)-VLOOKUP($G802,Ages!$A$12:$AJ$19,31,0)),"")</f>
        <v/>
      </c>
      <c r="Q802" s="23"/>
      <c r="R802" s="33"/>
      <c r="S802" s="33"/>
      <c r="T802" s="33"/>
      <c r="U802" s="33"/>
      <c r="V802" s="33"/>
      <c r="W802" s="23"/>
      <c r="X802" s="33"/>
      <c r="Y802" s="33"/>
      <c r="Z802" s="33"/>
    </row>
    <row r="803" spans="1:26" s="24" customFormat="1" x14ac:dyDescent="0.2">
      <c r="A803" s="23"/>
      <c r="B803" s="23"/>
      <c r="F803" s="23"/>
      <c r="H803" s="32"/>
      <c r="I803" s="32"/>
      <c r="J803" s="28" t="str">
        <f t="shared" si="12"/>
        <v xml:space="preserve"> </v>
      </c>
      <c r="K803" s="29"/>
      <c r="L803" s="29"/>
      <c r="M803" s="29"/>
      <c r="N803" s="27"/>
      <c r="O803" s="27"/>
      <c r="P803" s="28" t="str">
        <f>IF(AND(N803&gt;0,O803&gt;0),IF($F803="F",IF(SUM($N803+$O803)&lt;=35,1.33*($N803+$O803)-0.013*POWER(($N803+$O803),2)-2.5,0.546*($N803+$O803)+9.7),1.21*($N803+$O803)-0.008*POWER(($N803+$O803),2)-VLOOKUP($G803,Ages!$A$12:$AJ$19,31,0)),"")</f>
        <v/>
      </c>
      <c r="Q803" s="23"/>
      <c r="R803" s="33"/>
      <c r="S803" s="33"/>
      <c r="T803" s="33"/>
      <c r="U803" s="33"/>
      <c r="V803" s="33"/>
      <c r="W803" s="23"/>
      <c r="X803" s="33"/>
      <c r="Y803" s="33"/>
      <c r="Z803" s="33"/>
    </row>
    <row r="804" spans="1:26" s="24" customFormat="1" x14ac:dyDescent="0.2">
      <c r="A804" s="23"/>
      <c r="B804" s="23"/>
      <c r="F804" s="23"/>
      <c r="H804" s="32"/>
      <c r="I804" s="32"/>
      <c r="J804" s="28" t="str">
        <f t="shared" si="12"/>
        <v xml:space="preserve"> </v>
      </c>
      <c r="K804" s="29"/>
      <c r="L804" s="29"/>
      <c r="M804" s="29"/>
      <c r="N804" s="27"/>
      <c r="O804" s="27"/>
      <c r="P804" s="28" t="str">
        <f>IF(AND(N804&gt;0,O804&gt;0),IF($F804="F",IF(SUM($N804+$O804)&lt;=35,1.33*($N804+$O804)-0.013*POWER(($N804+$O804),2)-2.5,0.546*($N804+$O804)+9.7),1.21*($N804+$O804)-0.008*POWER(($N804+$O804),2)-VLOOKUP($G804,Ages!$A$12:$AJ$19,31,0)),"")</f>
        <v/>
      </c>
      <c r="Q804" s="23"/>
      <c r="R804" s="33"/>
      <c r="S804" s="33"/>
      <c r="T804" s="33"/>
      <c r="U804" s="33"/>
      <c r="V804" s="33"/>
      <c r="W804" s="23"/>
      <c r="X804" s="33"/>
      <c r="Y804" s="33"/>
      <c r="Z804" s="33"/>
    </row>
    <row r="805" spans="1:26" s="24" customFormat="1" x14ac:dyDescent="0.2">
      <c r="A805" s="23"/>
      <c r="B805" s="23"/>
      <c r="F805" s="23"/>
      <c r="H805" s="32"/>
      <c r="I805" s="32"/>
      <c r="J805" s="28" t="str">
        <f t="shared" si="12"/>
        <v xml:space="preserve"> </v>
      </c>
      <c r="K805" s="29"/>
      <c r="L805" s="29"/>
      <c r="M805" s="29"/>
      <c r="N805" s="27"/>
      <c r="O805" s="27"/>
      <c r="P805" s="28" t="str">
        <f>IF(AND(N805&gt;0,O805&gt;0),IF($F805="F",IF(SUM($N805+$O805)&lt;=35,1.33*($N805+$O805)-0.013*POWER(($N805+$O805),2)-2.5,0.546*($N805+$O805)+9.7),1.21*($N805+$O805)-0.008*POWER(($N805+$O805),2)-VLOOKUP($G805,Ages!$A$12:$AJ$19,31,0)),"")</f>
        <v/>
      </c>
      <c r="Q805" s="23"/>
      <c r="R805" s="33"/>
      <c r="S805" s="33"/>
      <c r="T805" s="33"/>
      <c r="U805" s="33"/>
      <c r="V805" s="33"/>
      <c r="W805" s="23"/>
      <c r="X805" s="33"/>
      <c r="Y805" s="33"/>
      <c r="Z805" s="33"/>
    </row>
    <row r="806" spans="1:26" s="24" customFormat="1" x14ac:dyDescent="0.2">
      <c r="A806" s="23"/>
      <c r="B806" s="23"/>
      <c r="F806" s="23"/>
      <c r="H806" s="32"/>
      <c r="I806" s="32"/>
      <c r="J806" s="28" t="str">
        <f t="shared" si="12"/>
        <v xml:space="preserve"> </v>
      </c>
      <c r="K806" s="29"/>
      <c r="L806" s="29"/>
      <c r="M806" s="29"/>
      <c r="N806" s="27"/>
      <c r="O806" s="27"/>
      <c r="P806" s="28" t="str">
        <f>IF(AND(N806&gt;0,O806&gt;0),IF($F806="F",IF(SUM($N806+$O806)&lt;=35,1.33*($N806+$O806)-0.013*POWER(($N806+$O806),2)-2.5,0.546*($N806+$O806)+9.7),1.21*($N806+$O806)-0.008*POWER(($N806+$O806),2)-VLOOKUP($G806,Ages!$A$12:$AJ$19,31,0)),"")</f>
        <v/>
      </c>
      <c r="Q806" s="23"/>
      <c r="R806" s="33"/>
      <c r="S806" s="33"/>
      <c r="T806" s="33"/>
      <c r="U806" s="33"/>
      <c r="V806" s="33"/>
      <c r="W806" s="23"/>
      <c r="X806" s="33"/>
      <c r="Y806" s="33"/>
      <c r="Z806" s="33"/>
    </row>
    <row r="807" spans="1:26" s="24" customFormat="1" x14ac:dyDescent="0.2">
      <c r="A807" s="23"/>
      <c r="B807" s="23"/>
      <c r="F807" s="23"/>
      <c r="H807" s="32"/>
      <c r="I807" s="32"/>
      <c r="J807" s="28" t="str">
        <f t="shared" si="12"/>
        <v xml:space="preserve"> </v>
      </c>
      <c r="K807" s="29"/>
      <c r="L807" s="29"/>
      <c r="M807" s="29"/>
      <c r="N807" s="27"/>
      <c r="O807" s="27"/>
      <c r="P807" s="28" t="str">
        <f>IF(AND(N807&gt;0,O807&gt;0),IF($F807="F",IF(SUM($N807+$O807)&lt;=35,1.33*($N807+$O807)-0.013*POWER(($N807+$O807),2)-2.5,0.546*($N807+$O807)+9.7),1.21*($N807+$O807)-0.008*POWER(($N807+$O807),2)-VLOOKUP($G807,Ages!$A$12:$AJ$19,31,0)),"")</f>
        <v/>
      </c>
      <c r="Q807" s="23"/>
      <c r="R807" s="33"/>
      <c r="S807" s="33"/>
      <c r="T807" s="33"/>
      <c r="U807" s="33"/>
      <c r="V807" s="33"/>
      <c r="W807" s="23"/>
      <c r="X807" s="33"/>
      <c r="Y807" s="33"/>
      <c r="Z807" s="33"/>
    </row>
    <row r="808" spans="1:26" s="24" customFormat="1" x14ac:dyDescent="0.2">
      <c r="A808" s="23"/>
      <c r="B808" s="23"/>
      <c r="F808" s="23"/>
      <c r="H808" s="32"/>
      <c r="I808" s="32"/>
      <c r="J808" s="28" t="str">
        <f t="shared" si="12"/>
        <v xml:space="preserve"> </v>
      </c>
      <c r="K808" s="29"/>
      <c r="L808" s="29"/>
      <c r="M808" s="29"/>
      <c r="N808" s="27"/>
      <c r="O808" s="27"/>
      <c r="P808" s="28" t="str">
        <f>IF(AND(N808&gt;0,O808&gt;0),IF($F808="F",IF(SUM($N808+$O808)&lt;=35,1.33*($N808+$O808)-0.013*POWER(($N808+$O808),2)-2.5,0.546*($N808+$O808)+9.7),1.21*($N808+$O808)-0.008*POWER(($N808+$O808),2)-VLOOKUP($G808,Ages!$A$12:$AJ$19,31,0)),"")</f>
        <v/>
      </c>
      <c r="Q808" s="23"/>
      <c r="R808" s="33"/>
      <c r="S808" s="33"/>
      <c r="T808" s="33"/>
      <c r="U808" s="33"/>
      <c r="V808" s="33"/>
      <c r="W808" s="23"/>
      <c r="X808" s="33"/>
      <c r="Y808" s="33"/>
      <c r="Z808" s="33"/>
    </row>
    <row r="809" spans="1:26" s="24" customFormat="1" x14ac:dyDescent="0.2">
      <c r="A809" s="23"/>
      <c r="B809" s="23"/>
      <c r="F809" s="23"/>
      <c r="H809" s="32"/>
      <c r="I809" s="32"/>
      <c r="J809" s="28" t="str">
        <f t="shared" si="12"/>
        <v xml:space="preserve"> </v>
      </c>
      <c r="K809" s="29"/>
      <c r="L809" s="29"/>
      <c r="M809" s="29"/>
      <c r="N809" s="27"/>
      <c r="O809" s="27"/>
      <c r="P809" s="28" t="str">
        <f>IF(AND(N809&gt;0,O809&gt;0),IF($F809="F",IF(SUM($N809+$O809)&lt;=35,1.33*($N809+$O809)-0.013*POWER(($N809+$O809),2)-2.5,0.546*($N809+$O809)+9.7),1.21*($N809+$O809)-0.008*POWER(($N809+$O809),2)-VLOOKUP($G809,Ages!$A$12:$AJ$19,31,0)),"")</f>
        <v/>
      </c>
      <c r="Q809" s="23"/>
      <c r="R809" s="33"/>
      <c r="S809" s="33"/>
      <c r="T809" s="33"/>
      <c r="U809" s="33"/>
      <c r="V809" s="33"/>
      <c r="W809" s="23"/>
      <c r="X809" s="33"/>
      <c r="Y809" s="33"/>
      <c r="Z809" s="33"/>
    </row>
    <row r="810" spans="1:26" s="24" customFormat="1" x14ac:dyDescent="0.2">
      <c r="A810" s="23"/>
      <c r="B810" s="23"/>
      <c r="F810" s="23"/>
      <c r="H810" s="32"/>
      <c r="I810" s="32"/>
      <c r="J810" s="28" t="str">
        <f t="shared" si="12"/>
        <v xml:space="preserve"> </v>
      </c>
      <c r="K810" s="29"/>
      <c r="L810" s="29"/>
      <c r="M810" s="29"/>
      <c r="N810" s="27"/>
      <c r="O810" s="27"/>
      <c r="P810" s="28" t="str">
        <f>IF(AND(N810&gt;0,O810&gt;0),IF($F810="F",IF(SUM($N810+$O810)&lt;=35,1.33*($N810+$O810)-0.013*POWER(($N810+$O810),2)-2.5,0.546*($N810+$O810)+9.7),1.21*($N810+$O810)-0.008*POWER(($N810+$O810),2)-VLOOKUP($G810,Ages!$A$12:$AJ$19,31,0)),"")</f>
        <v/>
      </c>
      <c r="Q810" s="23"/>
      <c r="R810" s="33"/>
      <c r="S810" s="33"/>
      <c r="T810" s="33"/>
      <c r="U810" s="33"/>
      <c r="V810" s="33"/>
      <c r="W810" s="23"/>
      <c r="X810" s="33"/>
      <c r="Y810" s="33"/>
      <c r="Z810" s="33"/>
    </row>
    <row r="811" spans="1:26" s="24" customFormat="1" x14ac:dyDescent="0.2">
      <c r="A811" s="23"/>
      <c r="B811" s="23"/>
      <c r="F811" s="23"/>
      <c r="H811" s="32"/>
      <c r="I811" s="32"/>
      <c r="J811" s="28" t="str">
        <f t="shared" si="12"/>
        <v xml:space="preserve"> </v>
      </c>
      <c r="K811" s="29"/>
      <c r="L811" s="29"/>
      <c r="M811" s="29"/>
      <c r="N811" s="27"/>
      <c r="O811" s="27"/>
      <c r="P811" s="28" t="str">
        <f>IF(AND(N811&gt;0,O811&gt;0),IF($F811="F",IF(SUM($N811+$O811)&lt;=35,1.33*($N811+$O811)-0.013*POWER(($N811+$O811),2)-2.5,0.546*($N811+$O811)+9.7),1.21*($N811+$O811)-0.008*POWER(($N811+$O811),2)-VLOOKUP($G811,Ages!$A$12:$AJ$19,31,0)),"")</f>
        <v/>
      </c>
      <c r="Q811" s="23"/>
      <c r="R811" s="33"/>
      <c r="S811" s="33"/>
      <c r="T811" s="33"/>
      <c r="U811" s="33"/>
      <c r="V811" s="33"/>
      <c r="W811" s="23"/>
      <c r="X811" s="33"/>
      <c r="Y811" s="33"/>
      <c r="Z811" s="33"/>
    </row>
    <row r="812" spans="1:26" s="24" customFormat="1" x14ac:dyDescent="0.2">
      <c r="A812" s="23"/>
      <c r="B812" s="23"/>
      <c r="F812" s="23"/>
      <c r="H812" s="32"/>
      <c r="I812" s="32"/>
      <c r="J812" s="28" t="str">
        <f t="shared" si="12"/>
        <v xml:space="preserve"> </v>
      </c>
      <c r="K812" s="29"/>
      <c r="L812" s="29"/>
      <c r="M812" s="29"/>
      <c r="N812" s="27"/>
      <c r="O812" s="27"/>
      <c r="P812" s="28" t="str">
        <f>IF(AND(N812&gt;0,O812&gt;0),IF($F812="F",IF(SUM($N812+$O812)&lt;=35,1.33*($N812+$O812)-0.013*POWER(($N812+$O812),2)-2.5,0.546*($N812+$O812)+9.7),1.21*($N812+$O812)-0.008*POWER(($N812+$O812),2)-VLOOKUP($G812,Ages!$A$12:$AJ$19,31,0)),"")</f>
        <v/>
      </c>
      <c r="Q812" s="23"/>
      <c r="R812" s="33"/>
      <c r="S812" s="33"/>
      <c r="T812" s="33"/>
      <c r="U812" s="33"/>
      <c r="V812" s="33"/>
      <c r="W812" s="23"/>
      <c r="X812" s="33"/>
      <c r="Y812" s="33"/>
      <c r="Z812" s="33"/>
    </row>
    <row r="813" spans="1:26" s="24" customFormat="1" x14ac:dyDescent="0.2">
      <c r="A813" s="23"/>
      <c r="B813" s="23"/>
      <c r="F813" s="23"/>
      <c r="H813" s="32"/>
      <c r="I813" s="32"/>
      <c r="J813" s="28" t="str">
        <f t="shared" si="12"/>
        <v xml:space="preserve"> </v>
      </c>
      <c r="K813" s="29"/>
      <c r="L813" s="29"/>
      <c r="M813" s="29"/>
      <c r="N813" s="27"/>
      <c r="O813" s="27"/>
      <c r="P813" s="28" t="str">
        <f>IF(AND(N813&gt;0,O813&gt;0),IF($F813="F",IF(SUM($N813+$O813)&lt;=35,1.33*($N813+$O813)-0.013*POWER(($N813+$O813),2)-2.5,0.546*($N813+$O813)+9.7),1.21*($N813+$O813)-0.008*POWER(($N813+$O813),2)-VLOOKUP($G813,Ages!$A$12:$AJ$19,31,0)),"")</f>
        <v/>
      </c>
      <c r="Q813" s="23"/>
      <c r="R813" s="33"/>
      <c r="S813" s="33"/>
      <c r="T813" s="33"/>
      <c r="U813" s="33"/>
      <c r="V813" s="33"/>
      <c r="W813" s="23"/>
      <c r="X813" s="33"/>
      <c r="Y813" s="33"/>
      <c r="Z813" s="33"/>
    </row>
    <row r="814" spans="1:26" s="24" customFormat="1" x14ac:dyDescent="0.2">
      <c r="A814" s="23"/>
      <c r="B814" s="23"/>
      <c r="F814" s="23"/>
      <c r="H814" s="32"/>
      <c r="I814" s="32"/>
      <c r="J814" s="28" t="str">
        <f t="shared" si="12"/>
        <v xml:space="preserve"> </v>
      </c>
      <c r="K814" s="29"/>
      <c r="L814" s="29"/>
      <c r="M814" s="29"/>
      <c r="N814" s="27"/>
      <c r="O814" s="27"/>
      <c r="P814" s="28" t="str">
        <f>IF(AND(N814&gt;0,O814&gt;0),IF($F814="F",IF(SUM($N814+$O814)&lt;=35,1.33*($N814+$O814)-0.013*POWER(($N814+$O814),2)-2.5,0.546*($N814+$O814)+9.7),1.21*($N814+$O814)-0.008*POWER(($N814+$O814),2)-VLOOKUP($G814,Ages!$A$12:$AJ$19,31,0)),"")</f>
        <v/>
      </c>
      <c r="Q814" s="23"/>
      <c r="R814" s="33"/>
      <c r="S814" s="33"/>
      <c r="T814" s="33"/>
      <c r="U814" s="33"/>
      <c r="V814" s="33"/>
      <c r="W814" s="23"/>
      <c r="X814" s="33"/>
      <c r="Y814" s="33"/>
      <c r="Z814" s="33"/>
    </row>
    <row r="815" spans="1:26" s="24" customFormat="1" x14ac:dyDescent="0.2">
      <c r="A815" s="23"/>
      <c r="B815" s="23"/>
      <c r="F815" s="23"/>
      <c r="H815" s="32"/>
      <c r="I815" s="32"/>
      <c r="J815" s="28" t="str">
        <f t="shared" si="12"/>
        <v xml:space="preserve"> </v>
      </c>
      <c r="K815" s="29"/>
      <c r="L815" s="29"/>
      <c r="M815" s="29"/>
      <c r="N815" s="27"/>
      <c r="O815" s="27"/>
      <c r="P815" s="28" t="str">
        <f>IF(AND(N815&gt;0,O815&gt;0),IF($F815="F",IF(SUM($N815+$O815)&lt;=35,1.33*($N815+$O815)-0.013*POWER(($N815+$O815),2)-2.5,0.546*($N815+$O815)+9.7),1.21*($N815+$O815)-0.008*POWER(($N815+$O815),2)-VLOOKUP($G815,Ages!$A$12:$AJ$19,31,0)),"")</f>
        <v/>
      </c>
      <c r="Q815" s="23"/>
      <c r="R815" s="33"/>
      <c r="S815" s="33"/>
      <c r="T815" s="33"/>
      <c r="U815" s="33"/>
      <c r="V815" s="33"/>
      <c r="W815" s="23"/>
      <c r="X815" s="33"/>
      <c r="Y815" s="33"/>
      <c r="Z815" s="33"/>
    </row>
    <row r="816" spans="1:26" s="24" customFormat="1" x14ac:dyDescent="0.2">
      <c r="A816" s="23"/>
      <c r="B816" s="23"/>
      <c r="F816" s="23"/>
      <c r="H816" s="32"/>
      <c r="I816" s="32"/>
      <c r="J816" s="28" t="str">
        <f t="shared" si="12"/>
        <v xml:space="preserve"> </v>
      </c>
      <c r="K816" s="29"/>
      <c r="L816" s="29"/>
      <c r="M816" s="29"/>
      <c r="N816" s="27"/>
      <c r="O816" s="27"/>
      <c r="P816" s="28" t="str">
        <f>IF(AND(N816&gt;0,O816&gt;0),IF($F816="F",IF(SUM($N816+$O816)&lt;=35,1.33*($N816+$O816)-0.013*POWER(($N816+$O816),2)-2.5,0.546*($N816+$O816)+9.7),1.21*($N816+$O816)-0.008*POWER(($N816+$O816),2)-VLOOKUP($G816,Ages!$A$12:$AJ$19,31,0)),"")</f>
        <v/>
      </c>
      <c r="Q816" s="23"/>
      <c r="R816" s="33"/>
      <c r="S816" s="33"/>
      <c r="T816" s="33"/>
      <c r="U816" s="33"/>
      <c r="V816" s="33"/>
      <c r="W816" s="23"/>
      <c r="X816" s="33"/>
      <c r="Y816" s="33"/>
      <c r="Z816" s="33"/>
    </row>
    <row r="817" spans="1:26" s="24" customFormat="1" x14ac:dyDescent="0.2">
      <c r="A817" s="23"/>
      <c r="B817" s="23"/>
      <c r="F817" s="23"/>
      <c r="H817" s="32"/>
      <c r="I817" s="32"/>
      <c r="J817" s="28" t="str">
        <f t="shared" si="12"/>
        <v xml:space="preserve"> </v>
      </c>
      <c r="K817" s="29"/>
      <c r="L817" s="29"/>
      <c r="M817" s="29"/>
      <c r="N817" s="27"/>
      <c r="O817" s="27"/>
      <c r="P817" s="28" t="str">
        <f>IF(AND(N817&gt;0,O817&gt;0),IF($F817="F",IF(SUM($N817+$O817)&lt;=35,1.33*($N817+$O817)-0.013*POWER(($N817+$O817),2)-2.5,0.546*($N817+$O817)+9.7),1.21*($N817+$O817)-0.008*POWER(($N817+$O817),2)-VLOOKUP($G817,Ages!$A$12:$AJ$19,31,0)),"")</f>
        <v/>
      </c>
      <c r="Q817" s="23"/>
      <c r="R817" s="33"/>
      <c r="S817" s="33"/>
      <c r="T817" s="33"/>
      <c r="U817" s="33"/>
      <c r="V817" s="33"/>
      <c r="W817" s="23"/>
      <c r="X817" s="33"/>
      <c r="Y817" s="33"/>
      <c r="Z817" s="33"/>
    </row>
    <row r="818" spans="1:26" s="24" customFormat="1" x14ac:dyDescent="0.2">
      <c r="A818" s="23"/>
      <c r="B818" s="23"/>
      <c r="F818" s="23"/>
      <c r="H818" s="32"/>
      <c r="I818" s="32"/>
      <c r="J818" s="28" t="str">
        <f t="shared" si="12"/>
        <v xml:space="preserve"> </v>
      </c>
      <c r="K818" s="29"/>
      <c r="L818" s="29"/>
      <c r="M818" s="29"/>
      <c r="N818" s="27"/>
      <c r="O818" s="27"/>
      <c r="P818" s="28" t="str">
        <f>IF(AND(N818&gt;0,O818&gt;0),IF($F818="F",IF(SUM($N818+$O818)&lt;=35,1.33*($N818+$O818)-0.013*POWER(($N818+$O818),2)-2.5,0.546*($N818+$O818)+9.7),1.21*($N818+$O818)-0.008*POWER(($N818+$O818),2)-VLOOKUP($G818,Ages!$A$12:$AJ$19,31,0)),"")</f>
        <v/>
      </c>
      <c r="Q818" s="23"/>
      <c r="R818" s="33"/>
      <c r="S818" s="33"/>
      <c r="T818" s="33"/>
      <c r="U818" s="33"/>
      <c r="V818" s="33"/>
      <c r="W818" s="23"/>
      <c r="X818" s="33"/>
      <c r="Y818" s="33"/>
      <c r="Z818" s="33"/>
    </row>
    <row r="819" spans="1:26" s="24" customFormat="1" x14ac:dyDescent="0.2">
      <c r="A819" s="23"/>
      <c r="B819" s="23"/>
      <c r="F819" s="23"/>
      <c r="H819" s="32"/>
      <c r="I819" s="32"/>
      <c r="J819" s="28" t="str">
        <f t="shared" si="12"/>
        <v xml:space="preserve"> </v>
      </c>
      <c r="K819" s="29"/>
      <c r="L819" s="29"/>
      <c r="M819" s="29"/>
      <c r="N819" s="27"/>
      <c r="O819" s="27"/>
      <c r="P819" s="28" t="str">
        <f>IF(AND(N819&gt;0,O819&gt;0),IF($F819="F",IF(SUM($N819+$O819)&lt;=35,1.33*($N819+$O819)-0.013*POWER(($N819+$O819),2)-2.5,0.546*($N819+$O819)+9.7),1.21*($N819+$O819)-0.008*POWER(($N819+$O819),2)-VLOOKUP($G819,Ages!$A$12:$AJ$19,31,0)),"")</f>
        <v/>
      </c>
      <c r="Q819" s="23"/>
      <c r="R819" s="33"/>
      <c r="S819" s="33"/>
      <c r="T819" s="33"/>
      <c r="U819" s="33"/>
      <c r="V819" s="33"/>
      <c r="W819" s="23"/>
      <c r="X819" s="33"/>
      <c r="Y819" s="33"/>
      <c r="Z819" s="33"/>
    </row>
    <row r="820" spans="1:26" s="24" customFormat="1" x14ac:dyDescent="0.2">
      <c r="A820" s="23"/>
      <c r="B820" s="23"/>
      <c r="F820" s="23"/>
      <c r="H820" s="32"/>
      <c r="I820" s="32"/>
      <c r="J820" s="28" t="str">
        <f t="shared" si="12"/>
        <v xml:space="preserve"> </v>
      </c>
      <c r="K820" s="29"/>
      <c r="L820" s="29"/>
      <c r="M820" s="29"/>
      <c r="N820" s="27"/>
      <c r="O820" s="27"/>
      <c r="P820" s="28" t="str">
        <f>IF(AND(N820&gt;0,O820&gt;0),IF($F820="F",IF(SUM($N820+$O820)&lt;=35,1.33*($N820+$O820)-0.013*POWER(($N820+$O820),2)-2.5,0.546*($N820+$O820)+9.7),1.21*($N820+$O820)-0.008*POWER(($N820+$O820),2)-VLOOKUP($G820,Ages!$A$12:$AJ$19,31,0)),"")</f>
        <v/>
      </c>
      <c r="Q820" s="23"/>
      <c r="R820" s="33"/>
      <c r="S820" s="33"/>
      <c r="T820" s="33"/>
      <c r="U820" s="33"/>
      <c r="V820" s="33"/>
      <c r="W820" s="23"/>
      <c r="X820" s="33"/>
      <c r="Y820" s="33"/>
      <c r="Z820" s="33"/>
    </row>
    <row r="821" spans="1:26" s="24" customFormat="1" x14ac:dyDescent="0.2">
      <c r="A821" s="23"/>
      <c r="B821" s="23"/>
      <c r="F821" s="23"/>
      <c r="H821" s="32"/>
      <c r="I821" s="32"/>
      <c r="J821" s="28" t="str">
        <f t="shared" si="12"/>
        <v xml:space="preserve"> </v>
      </c>
      <c r="K821" s="29"/>
      <c r="L821" s="29"/>
      <c r="M821" s="29"/>
      <c r="N821" s="27"/>
      <c r="O821" s="27"/>
      <c r="P821" s="28" t="str">
        <f>IF(AND(N821&gt;0,O821&gt;0),IF($F821="F",IF(SUM($N821+$O821)&lt;=35,1.33*($N821+$O821)-0.013*POWER(($N821+$O821),2)-2.5,0.546*($N821+$O821)+9.7),1.21*($N821+$O821)-0.008*POWER(($N821+$O821),2)-VLOOKUP($G821,Ages!$A$12:$AJ$19,31,0)),"")</f>
        <v/>
      </c>
      <c r="Q821" s="23"/>
      <c r="R821" s="33"/>
      <c r="S821" s="33"/>
      <c r="T821" s="33"/>
      <c r="U821" s="33"/>
      <c r="V821" s="33"/>
      <c r="W821" s="23"/>
      <c r="X821" s="33"/>
      <c r="Y821" s="33"/>
      <c r="Z821" s="33"/>
    </row>
    <row r="822" spans="1:26" s="24" customFormat="1" x14ac:dyDescent="0.2">
      <c r="A822" s="23"/>
      <c r="B822" s="23"/>
      <c r="F822" s="23"/>
      <c r="H822" s="32"/>
      <c r="I822" s="32"/>
      <c r="J822" s="28" t="str">
        <f t="shared" si="12"/>
        <v xml:space="preserve"> </v>
      </c>
      <c r="K822" s="29"/>
      <c r="L822" s="29"/>
      <c r="M822" s="29"/>
      <c r="N822" s="27"/>
      <c r="O822" s="27"/>
      <c r="P822" s="28" t="str">
        <f>IF(AND(N822&gt;0,O822&gt;0),IF($F822="F",IF(SUM($N822+$O822)&lt;=35,1.33*($N822+$O822)-0.013*POWER(($N822+$O822),2)-2.5,0.546*($N822+$O822)+9.7),1.21*($N822+$O822)-0.008*POWER(($N822+$O822),2)-VLOOKUP($G822,Ages!$A$12:$AJ$19,31,0)),"")</f>
        <v/>
      </c>
      <c r="Q822" s="23"/>
      <c r="R822" s="33"/>
      <c r="S822" s="33"/>
      <c r="T822" s="33"/>
      <c r="U822" s="33"/>
      <c r="V822" s="33"/>
      <c r="W822" s="23"/>
      <c r="X822" s="33"/>
      <c r="Y822" s="33"/>
      <c r="Z822" s="33"/>
    </row>
    <row r="823" spans="1:26" s="24" customFormat="1" x14ac:dyDescent="0.2">
      <c r="A823" s="23"/>
      <c r="B823" s="23"/>
      <c r="F823" s="23"/>
      <c r="H823" s="32"/>
      <c r="I823" s="32"/>
      <c r="J823" s="28" t="str">
        <f t="shared" si="12"/>
        <v xml:space="preserve"> </v>
      </c>
      <c r="K823" s="29"/>
      <c r="L823" s="29"/>
      <c r="M823" s="29"/>
      <c r="N823" s="27"/>
      <c r="O823" s="27"/>
      <c r="P823" s="28" t="str">
        <f>IF(AND(N823&gt;0,O823&gt;0),IF($F823="F",IF(SUM($N823+$O823)&lt;=35,1.33*($N823+$O823)-0.013*POWER(($N823+$O823),2)-2.5,0.546*($N823+$O823)+9.7),1.21*($N823+$O823)-0.008*POWER(($N823+$O823),2)-VLOOKUP($G823,Ages!$A$12:$AJ$19,31,0)),"")</f>
        <v/>
      </c>
      <c r="Q823" s="23"/>
      <c r="R823" s="33"/>
      <c r="S823" s="33"/>
      <c r="T823" s="33"/>
      <c r="U823" s="33"/>
      <c r="V823" s="33"/>
      <c r="W823" s="23"/>
      <c r="X823" s="33"/>
      <c r="Y823" s="33"/>
      <c r="Z823" s="33"/>
    </row>
    <row r="824" spans="1:26" s="24" customFormat="1" x14ac:dyDescent="0.2">
      <c r="A824" s="23"/>
      <c r="B824" s="23"/>
      <c r="F824" s="23"/>
      <c r="H824" s="32"/>
      <c r="I824" s="32"/>
      <c r="J824" s="28" t="str">
        <f t="shared" si="12"/>
        <v xml:space="preserve"> </v>
      </c>
      <c r="K824" s="29"/>
      <c r="L824" s="29"/>
      <c r="M824" s="29"/>
      <c r="N824" s="27"/>
      <c r="O824" s="27"/>
      <c r="P824" s="28" t="str">
        <f>IF(AND(N824&gt;0,O824&gt;0),IF($F824="F",IF(SUM($N824+$O824)&lt;=35,1.33*($N824+$O824)-0.013*POWER(($N824+$O824),2)-2.5,0.546*($N824+$O824)+9.7),1.21*($N824+$O824)-0.008*POWER(($N824+$O824),2)-VLOOKUP($G824,Ages!$A$12:$AJ$19,31,0)),"")</f>
        <v/>
      </c>
      <c r="Q824" s="23"/>
      <c r="R824" s="33"/>
      <c r="S824" s="33"/>
      <c r="T824" s="33"/>
      <c r="U824" s="33"/>
      <c r="V824" s="33"/>
      <c r="W824" s="23"/>
      <c r="X824" s="33"/>
      <c r="Y824" s="33"/>
      <c r="Z824" s="33"/>
    </row>
    <row r="825" spans="1:26" s="24" customFormat="1" x14ac:dyDescent="0.2">
      <c r="A825" s="23"/>
      <c r="B825" s="23"/>
      <c r="F825" s="23"/>
      <c r="H825" s="32"/>
      <c r="I825" s="32"/>
      <c r="J825" s="28" t="str">
        <f t="shared" si="12"/>
        <v xml:space="preserve"> </v>
      </c>
      <c r="K825" s="29"/>
      <c r="L825" s="29"/>
      <c r="M825" s="29"/>
      <c r="N825" s="27"/>
      <c r="O825" s="27"/>
      <c r="P825" s="28" t="str">
        <f>IF(AND(N825&gt;0,O825&gt;0),IF($F825="F",IF(SUM($N825+$O825)&lt;=35,1.33*($N825+$O825)-0.013*POWER(($N825+$O825),2)-2.5,0.546*($N825+$O825)+9.7),1.21*($N825+$O825)-0.008*POWER(($N825+$O825),2)-VLOOKUP($G825,Ages!$A$12:$AJ$19,31,0)),"")</f>
        <v/>
      </c>
      <c r="Q825" s="23"/>
      <c r="R825" s="33"/>
      <c r="S825" s="33"/>
      <c r="T825" s="33"/>
      <c r="U825" s="33"/>
      <c r="V825" s="33"/>
      <c r="W825" s="23"/>
      <c r="X825" s="33"/>
      <c r="Y825" s="33"/>
      <c r="Z825" s="33"/>
    </row>
    <row r="826" spans="1:26" s="24" customFormat="1" x14ac:dyDescent="0.2">
      <c r="A826" s="23"/>
      <c r="B826" s="23"/>
      <c r="F826" s="23"/>
      <c r="H826" s="32"/>
      <c r="I826" s="32"/>
      <c r="J826" s="28" t="str">
        <f t="shared" si="12"/>
        <v xml:space="preserve"> </v>
      </c>
      <c r="K826" s="29"/>
      <c r="L826" s="29"/>
      <c r="M826" s="29"/>
      <c r="N826" s="27"/>
      <c r="O826" s="27"/>
      <c r="P826" s="28" t="str">
        <f>IF(AND(N826&gt;0,O826&gt;0),IF($F826="F",IF(SUM($N826+$O826)&lt;=35,1.33*($N826+$O826)-0.013*POWER(($N826+$O826),2)-2.5,0.546*($N826+$O826)+9.7),1.21*($N826+$O826)-0.008*POWER(($N826+$O826),2)-VLOOKUP($G826,Ages!$A$12:$AJ$19,31,0)),"")</f>
        <v/>
      </c>
      <c r="Q826" s="23"/>
      <c r="R826" s="33"/>
      <c r="S826" s="33"/>
      <c r="T826" s="33"/>
      <c r="U826" s="33"/>
      <c r="V826" s="33"/>
      <c r="W826" s="23"/>
      <c r="X826" s="33"/>
      <c r="Y826" s="33"/>
      <c r="Z826" s="33"/>
    </row>
    <row r="827" spans="1:26" s="24" customFormat="1" x14ac:dyDescent="0.2">
      <c r="A827" s="23"/>
      <c r="B827" s="23"/>
      <c r="F827" s="23"/>
      <c r="H827" s="32"/>
      <c r="I827" s="32"/>
      <c r="J827" s="28" t="str">
        <f t="shared" si="12"/>
        <v xml:space="preserve"> </v>
      </c>
      <c r="K827" s="29"/>
      <c r="L827" s="29"/>
      <c r="M827" s="29"/>
      <c r="N827" s="27"/>
      <c r="O827" s="27"/>
      <c r="P827" s="28" t="str">
        <f>IF(AND(N827&gt;0,O827&gt;0),IF($F827="F",IF(SUM($N827+$O827)&lt;=35,1.33*($N827+$O827)-0.013*POWER(($N827+$O827),2)-2.5,0.546*($N827+$O827)+9.7),1.21*($N827+$O827)-0.008*POWER(($N827+$O827),2)-VLOOKUP($G827,Ages!$A$12:$AJ$19,31,0)),"")</f>
        <v/>
      </c>
      <c r="Q827" s="23"/>
      <c r="R827" s="33"/>
      <c r="S827" s="33"/>
      <c r="T827" s="33"/>
      <c r="U827" s="33"/>
      <c r="V827" s="33"/>
      <c r="W827" s="23"/>
      <c r="X827" s="33"/>
      <c r="Y827" s="33"/>
      <c r="Z827" s="33"/>
    </row>
    <row r="828" spans="1:26" s="24" customFormat="1" x14ac:dyDescent="0.2">
      <c r="A828" s="23"/>
      <c r="B828" s="23"/>
      <c r="F828" s="23"/>
      <c r="H828" s="32"/>
      <c r="I828" s="32"/>
      <c r="J828" s="28" t="str">
        <f t="shared" si="12"/>
        <v xml:space="preserve"> </v>
      </c>
      <c r="K828" s="29"/>
      <c r="L828" s="29"/>
      <c r="M828" s="29"/>
      <c r="N828" s="27"/>
      <c r="O828" s="27"/>
      <c r="P828" s="28" t="str">
        <f>IF(AND(N828&gt;0,O828&gt;0),IF($F828="F",IF(SUM($N828+$O828)&lt;=35,1.33*($N828+$O828)-0.013*POWER(($N828+$O828),2)-2.5,0.546*($N828+$O828)+9.7),1.21*($N828+$O828)-0.008*POWER(($N828+$O828),2)-VLOOKUP($G828,Ages!$A$12:$AJ$19,31,0)),"")</f>
        <v/>
      </c>
      <c r="Q828" s="23"/>
      <c r="R828" s="33"/>
      <c r="S828" s="33"/>
      <c r="T828" s="33"/>
      <c r="U828" s="33"/>
      <c r="V828" s="33"/>
      <c r="W828" s="23"/>
      <c r="X828" s="33"/>
      <c r="Y828" s="33"/>
      <c r="Z828" s="33"/>
    </row>
    <row r="829" spans="1:26" s="24" customFormat="1" x14ac:dyDescent="0.2">
      <c r="A829" s="23"/>
      <c r="B829" s="23"/>
      <c r="F829" s="23"/>
      <c r="H829" s="32"/>
      <c r="I829" s="32"/>
      <c r="J829" s="28" t="str">
        <f t="shared" si="12"/>
        <v xml:space="preserve"> </v>
      </c>
      <c r="K829" s="29"/>
      <c r="L829" s="29"/>
      <c r="M829" s="29"/>
      <c r="N829" s="27"/>
      <c r="O829" s="27"/>
      <c r="P829" s="28" t="str">
        <f>IF(AND(N829&gt;0,O829&gt;0),IF($F829="F",IF(SUM($N829+$O829)&lt;=35,1.33*($N829+$O829)-0.013*POWER(($N829+$O829),2)-2.5,0.546*($N829+$O829)+9.7),1.21*($N829+$O829)-0.008*POWER(($N829+$O829),2)-VLOOKUP($G829,Ages!$A$12:$AJ$19,31,0)),"")</f>
        <v/>
      </c>
      <c r="Q829" s="23"/>
      <c r="R829" s="33"/>
      <c r="S829" s="33"/>
      <c r="T829" s="33"/>
      <c r="U829" s="33"/>
      <c r="V829" s="33"/>
      <c r="W829" s="23"/>
      <c r="X829" s="33"/>
      <c r="Y829" s="33"/>
      <c r="Z829" s="33"/>
    </row>
    <row r="830" spans="1:26" s="24" customFormat="1" x14ac:dyDescent="0.2">
      <c r="A830" s="23"/>
      <c r="B830" s="23"/>
      <c r="F830" s="23"/>
      <c r="H830" s="32"/>
      <c r="I830" s="32"/>
      <c r="J830" s="28" t="str">
        <f t="shared" si="12"/>
        <v xml:space="preserve"> </v>
      </c>
      <c r="K830" s="29"/>
      <c r="L830" s="29"/>
      <c r="M830" s="29"/>
      <c r="N830" s="27"/>
      <c r="O830" s="27"/>
      <c r="P830" s="28" t="str">
        <f>IF(AND(N830&gt;0,O830&gt;0),IF($F830="F",IF(SUM($N830+$O830)&lt;=35,1.33*($N830+$O830)-0.013*POWER(($N830+$O830),2)-2.5,0.546*($N830+$O830)+9.7),1.21*($N830+$O830)-0.008*POWER(($N830+$O830),2)-VLOOKUP($G830,Ages!$A$12:$AJ$19,31,0)),"")</f>
        <v/>
      </c>
      <c r="Q830" s="23"/>
      <c r="R830" s="33"/>
      <c r="S830" s="33"/>
      <c r="T830" s="33"/>
      <c r="U830" s="33"/>
      <c r="V830" s="33"/>
      <c r="W830" s="23"/>
      <c r="X830" s="33"/>
      <c r="Y830" s="33"/>
      <c r="Z830" s="33"/>
    </row>
    <row r="831" spans="1:26" s="24" customFormat="1" x14ac:dyDescent="0.2">
      <c r="A831" s="23"/>
      <c r="B831" s="23"/>
      <c r="F831" s="23"/>
      <c r="H831" s="32"/>
      <c r="I831" s="32"/>
      <c r="J831" s="28" t="str">
        <f t="shared" si="12"/>
        <v xml:space="preserve"> </v>
      </c>
      <c r="K831" s="29"/>
      <c r="L831" s="29"/>
      <c r="M831" s="29"/>
      <c r="N831" s="27"/>
      <c r="O831" s="27"/>
      <c r="P831" s="28" t="str">
        <f>IF(AND(N831&gt;0,O831&gt;0),IF($F831="F",IF(SUM($N831+$O831)&lt;=35,1.33*($N831+$O831)-0.013*POWER(($N831+$O831),2)-2.5,0.546*($N831+$O831)+9.7),1.21*($N831+$O831)-0.008*POWER(($N831+$O831),2)-VLOOKUP($G831,Ages!$A$12:$AJ$19,31,0)),"")</f>
        <v/>
      </c>
      <c r="Q831" s="23"/>
      <c r="R831" s="33"/>
      <c r="S831" s="33"/>
      <c r="T831" s="33"/>
      <c r="U831" s="33"/>
      <c r="V831" s="33"/>
      <c r="W831" s="23"/>
      <c r="X831" s="33"/>
      <c r="Y831" s="33"/>
      <c r="Z831" s="33"/>
    </row>
    <row r="832" spans="1:26" s="24" customFormat="1" x14ac:dyDescent="0.2">
      <c r="A832" s="23"/>
      <c r="B832" s="23"/>
      <c r="F832" s="23"/>
      <c r="H832" s="32"/>
      <c r="I832" s="32"/>
      <c r="J832" s="28" t="str">
        <f t="shared" si="12"/>
        <v xml:space="preserve"> </v>
      </c>
      <c r="K832" s="29"/>
      <c r="L832" s="29"/>
      <c r="M832" s="29"/>
      <c r="N832" s="27"/>
      <c r="O832" s="27"/>
      <c r="P832" s="28" t="str">
        <f>IF(AND(N832&gt;0,O832&gt;0),IF($F832="F",IF(SUM($N832+$O832)&lt;=35,1.33*($N832+$O832)-0.013*POWER(($N832+$O832),2)-2.5,0.546*($N832+$O832)+9.7),1.21*($N832+$O832)-0.008*POWER(($N832+$O832),2)-VLOOKUP($G832,Ages!$A$12:$AJ$19,31,0)),"")</f>
        <v/>
      </c>
      <c r="Q832" s="23"/>
      <c r="R832" s="33"/>
      <c r="S832" s="33"/>
      <c r="T832" s="33"/>
      <c r="U832" s="33"/>
      <c r="V832" s="33"/>
      <c r="W832" s="23"/>
      <c r="X832" s="33"/>
      <c r="Y832" s="33"/>
      <c r="Z832" s="33"/>
    </row>
    <row r="833" spans="1:26" s="24" customFormat="1" x14ac:dyDescent="0.2">
      <c r="A833" s="23"/>
      <c r="B833" s="23"/>
      <c r="F833" s="23"/>
      <c r="H833" s="32"/>
      <c r="I833" s="32"/>
      <c r="J833" s="28" t="str">
        <f t="shared" si="12"/>
        <v xml:space="preserve"> </v>
      </c>
      <c r="K833" s="29"/>
      <c r="L833" s="29"/>
      <c r="M833" s="29"/>
      <c r="N833" s="27"/>
      <c r="O833" s="27"/>
      <c r="P833" s="28" t="str">
        <f>IF(AND(N833&gt;0,O833&gt;0),IF($F833="F",IF(SUM($N833+$O833)&lt;=35,1.33*($N833+$O833)-0.013*POWER(($N833+$O833),2)-2.5,0.546*($N833+$O833)+9.7),1.21*($N833+$O833)-0.008*POWER(($N833+$O833),2)-VLOOKUP($G833,Ages!$A$12:$AJ$19,31,0)),"")</f>
        <v/>
      </c>
      <c r="Q833" s="23"/>
      <c r="R833" s="33"/>
      <c r="S833" s="33"/>
      <c r="T833" s="33"/>
      <c r="U833" s="33"/>
      <c r="V833" s="33"/>
      <c r="W833" s="23"/>
      <c r="X833" s="33"/>
      <c r="Y833" s="33"/>
      <c r="Z833" s="33"/>
    </row>
    <row r="834" spans="1:26" s="24" customFormat="1" x14ac:dyDescent="0.2">
      <c r="A834" s="23"/>
      <c r="B834" s="23"/>
      <c r="F834" s="23"/>
      <c r="H834" s="32"/>
      <c r="I834" s="32"/>
      <c r="J834" s="28" t="str">
        <f t="shared" si="12"/>
        <v xml:space="preserve"> </v>
      </c>
      <c r="K834" s="27"/>
      <c r="L834" s="29"/>
      <c r="M834" s="29"/>
      <c r="N834" s="27"/>
      <c r="O834" s="27"/>
      <c r="P834" s="28" t="str">
        <f>IF(AND(N834&gt;0,O834&gt;0),IF($F834="F",IF(SUM($N834+$O834)&lt;=35,1.33*($N834+$O834)-0.013*POWER(($N834+$O834),2)-2.5,0.546*($N834+$O834)+9.7),1.21*($N834+$O834)-0.008*POWER(($N834+$O834),2)-VLOOKUP($G834,Ages!$A$12:$AJ$19,31,0)),"")</f>
        <v/>
      </c>
      <c r="Q834" s="23"/>
      <c r="R834" s="33"/>
      <c r="S834" s="33"/>
      <c r="T834" s="33"/>
      <c r="U834" s="33"/>
      <c r="V834" s="33"/>
      <c r="W834" s="23"/>
      <c r="X834" s="33"/>
      <c r="Y834" s="33"/>
      <c r="Z834" s="33"/>
    </row>
    <row r="835" spans="1:26" s="24" customFormat="1" x14ac:dyDescent="0.2">
      <c r="A835" s="23"/>
      <c r="B835" s="23"/>
      <c r="F835" s="23"/>
      <c r="H835" s="32"/>
      <c r="I835" s="32"/>
      <c r="J835" s="28" t="str">
        <f t="shared" si="12"/>
        <v xml:space="preserve"> </v>
      </c>
      <c r="K835" s="27"/>
      <c r="L835" s="29"/>
      <c r="M835" s="29"/>
      <c r="N835" s="27"/>
      <c r="O835" s="27"/>
      <c r="P835" s="28" t="str">
        <f>IF(AND(N835&gt;0,O835&gt;0),IF($F835="F",IF(SUM($N835+$O835)&lt;=35,1.33*($N835+$O835)-0.013*POWER(($N835+$O835),2)-2.5,0.546*($N835+$O835)+9.7),1.21*($N835+$O835)-0.008*POWER(($N835+$O835),2)-VLOOKUP($G835,Ages!$A$12:$AJ$19,31,0)),"")</f>
        <v/>
      </c>
      <c r="Q835" s="23"/>
      <c r="R835" s="33"/>
      <c r="S835" s="33"/>
      <c r="T835" s="33"/>
      <c r="U835" s="33"/>
      <c r="V835" s="33"/>
      <c r="W835" s="23"/>
      <c r="X835" s="33"/>
      <c r="Y835" s="33"/>
      <c r="Z835" s="33"/>
    </row>
    <row r="836" spans="1:26" s="24" customFormat="1" x14ac:dyDescent="0.2">
      <c r="A836" s="23"/>
      <c r="B836" s="23"/>
      <c r="F836" s="23"/>
      <c r="H836" s="32"/>
      <c r="I836" s="32"/>
      <c r="J836" s="28" t="str">
        <f t="shared" si="12"/>
        <v xml:space="preserve"> </v>
      </c>
      <c r="K836" s="27"/>
      <c r="L836" s="29"/>
      <c r="M836" s="29"/>
      <c r="N836" s="27"/>
      <c r="O836" s="27"/>
      <c r="P836" s="28" t="str">
        <f>IF(AND(N836&gt;0,O836&gt;0),IF($F836="F",IF(SUM($N836+$O836)&lt;=35,1.33*($N836+$O836)-0.013*POWER(($N836+$O836),2)-2.5,0.546*($N836+$O836)+9.7),1.21*($N836+$O836)-0.008*POWER(($N836+$O836),2)-VLOOKUP($G836,Ages!$A$12:$AJ$19,31,0)),"")</f>
        <v/>
      </c>
      <c r="Q836" s="23"/>
      <c r="R836" s="33"/>
      <c r="S836" s="33"/>
      <c r="T836" s="33"/>
      <c r="U836" s="33"/>
      <c r="V836" s="33"/>
      <c r="W836" s="23"/>
      <c r="X836" s="33"/>
      <c r="Y836" s="33"/>
      <c r="Z836" s="33"/>
    </row>
    <row r="837" spans="1:26" s="24" customFormat="1" x14ac:dyDescent="0.2">
      <c r="A837" s="23"/>
      <c r="B837" s="23"/>
      <c r="F837" s="23"/>
      <c r="H837" s="32"/>
      <c r="I837" s="32"/>
      <c r="J837" s="28" t="str">
        <f t="shared" si="12"/>
        <v xml:space="preserve"> </v>
      </c>
      <c r="K837" s="27"/>
      <c r="L837" s="29"/>
      <c r="M837" s="29"/>
      <c r="N837" s="27"/>
      <c r="O837" s="27"/>
      <c r="P837" s="28" t="str">
        <f>IF(AND(N837&gt;0,O837&gt;0),IF($F837="F",IF(SUM($N837+$O837)&lt;=35,1.33*($N837+$O837)-0.013*POWER(($N837+$O837),2)-2.5,0.546*($N837+$O837)+9.7),1.21*($N837+$O837)-0.008*POWER(($N837+$O837),2)-VLOOKUP($G837,Ages!$A$12:$AJ$19,31,0)),"")</f>
        <v/>
      </c>
      <c r="Q837" s="23"/>
      <c r="R837" s="33"/>
      <c r="S837" s="33"/>
      <c r="T837" s="33"/>
      <c r="U837" s="33"/>
      <c r="V837" s="33"/>
      <c r="W837" s="23"/>
      <c r="X837" s="33"/>
      <c r="Y837" s="33"/>
      <c r="Z837" s="33"/>
    </row>
    <row r="838" spans="1:26" s="24" customFormat="1" x14ac:dyDescent="0.2">
      <c r="A838" s="23"/>
      <c r="B838" s="23"/>
      <c r="F838" s="23"/>
      <c r="H838" s="32"/>
      <c r="I838" s="32"/>
      <c r="J838" s="28" t="str">
        <f t="shared" si="12"/>
        <v xml:space="preserve"> </v>
      </c>
      <c r="K838" s="27"/>
      <c r="L838" s="29"/>
      <c r="M838" s="29"/>
      <c r="N838" s="27"/>
      <c r="O838" s="27"/>
      <c r="P838" s="28" t="str">
        <f>IF(AND(N838&gt;0,O838&gt;0),IF($F838="F",IF(SUM($N838+$O838)&lt;=35,1.33*($N838+$O838)-0.013*POWER(($N838+$O838),2)-2.5,0.546*($N838+$O838)+9.7),1.21*($N838+$O838)-0.008*POWER(($N838+$O838),2)-VLOOKUP($G838,Ages!$A$12:$AJ$19,31,0)),"")</f>
        <v/>
      </c>
      <c r="Q838" s="23"/>
      <c r="R838" s="33"/>
      <c r="S838" s="33"/>
      <c r="T838" s="33"/>
      <c r="U838" s="33"/>
      <c r="V838" s="33"/>
      <c r="W838" s="23"/>
      <c r="X838" s="33"/>
      <c r="Y838" s="33"/>
      <c r="Z838" s="33"/>
    </row>
    <row r="839" spans="1:26" s="24" customFormat="1" x14ac:dyDescent="0.2">
      <c r="A839" s="23"/>
      <c r="B839" s="23"/>
      <c r="F839" s="23"/>
      <c r="H839" s="32"/>
      <c r="I839" s="32"/>
      <c r="J839" s="28" t="str">
        <f t="shared" ref="J839:J902" si="13">IF(AND(H839&gt;0,I839&gt;0),(I839/(H839*H839))*703, " ")</f>
        <v xml:space="preserve"> </v>
      </c>
      <c r="K839" s="27"/>
      <c r="L839" s="29"/>
      <c r="M839" s="29"/>
      <c r="N839" s="27"/>
      <c r="O839" s="27"/>
      <c r="P839" s="28" t="str">
        <f>IF(AND(N839&gt;0,O839&gt;0),IF($F839="F",IF(SUM($N839+$O839)&lt;=35,1.33*($N839+$O839)-0.013*POWER(($N839+$O839),2)-2.5,0.546*($N839+$O839)+9.7),1.21*($N839+$O839)-0.008*POWER(($N839+$O839),2)-VLOOKUP($G839,Ages!$A$12:$AJ$19,31,0)),"")</f>
        <v/>
      </c>
      <c r="Q839" s="23"/>
      <c r="R839" s="33"/>
      <c r="S839" s="33"/>
      <c r="T839" s="33"/>
      <c r="U839" s="33"/>
      <c r="V839" s="33"/>
      <c r="W839" s="23"/>
      <c r="X839" s="33"/>
      <c r="Y839" s="33"/>
      <c r="Z839" s="33"/>
    </row>
    <row r="840" spans="1:26" s="24" customFormat="1" x14ac:dyDescent="0.2">
      <c r="A840" s="23"/>
      <c r="B840" s="23"/>
      <c r="F840" s="23"/>
      <c r="H840" s="32"/>
      <c r="I840" s="32"/>
      <c r="J840" s="28" t="str">
        <f t="shared" si="13"/>
        <v xml:space="preserve"> </v>
      </c>
      <c r="K840" s="27"/>
      <c r="L840" s="29"/>
      <c r="M840" s="29"/>
      <c r="N840" s="27"/>
      <c r="O840" s="27"/>
      <c r="P840" s="28" t="str">
        <f>IF(AND(N840&gt;0,O840&gt;0),IF($F840="F",IF(SUM($N840+$O840)&lt;=35,1.33*($N840+$O840)-0.013*POWER(($N840+$O840),2)-2.5,0.546*($N840+$O840)+9.7),1.21*($N840+$O840)-0.008*POWER(($N840+$O840),2)-VLOOKUP($G840,Ages!$A$12:$AJ$19,31,0)),"")</f>
        <v/>
      </c>
      <c r="Q840" s="23"/>
      <c r="R840" s="33"/>
      <c r="S840" s="33"/>
      <c r="T840" s="33"/>
      <c r="U840" s="33"/>
      <c r="V840" s="33"/>
      <c r="W840" s="23"/>
      <c r="X840" s="33"/>
      <c r="Y840" s="33"/>
      <c r="Z840" s="33"/>
    </row>
    <row r="841" spans="1:26" s="24" customFormat="1" x14ac:dyDescent="0.2">
      <c r="A841" s="23"/>
      <c r="B841" s="23"/>
      <c r="F841" s="23"/>
      <c r="H841" s="32"/>
      <c r="I841" s="32"/>
      <c r="J841" s="28" t="str">
        <f t="shared" si="13"/>
        <v xml:space="preserve"> </v>
      </c>
      <c r="K841" s="27"/>
      <c r="L841" s="29"/>
      <c r="M841" s="29"/>
      <c r="N841" s="27"/>
      <c r="O841" s="27"/>
      <c r="P841" s="28" t="str">
        <f>IF(AND(N841&gt;0,O841&gt;0),IF($F841="F",IF(SUM($N841+$O841)&lt;=35,1.33*($N841+$O841)-0.013*POWER(($N841+$O841),2)-2.5,0.546*($N841+$O841)+9.7),1.21*($N841+$O841)-0.008*POWER(($N841+$O841),2)-VLOOKUP($G841,Ages!$A$12:$AJ$19,31,0)),"")</f>
        <v/>
      </c>
      <c r="Q841" s="23"/>
      <c r="R841" s="33"/>
      <c r="S841" s="33"/>
      <c r="T841" s="33"/>
      <c r="U841" s="33"/>
      <c r="V841" s="33"/>
      <c r="W841" s="23"/>
      <c r="X841" s="33"/>
      <c r="Y841" s="33"/>
      <c r="Z841" s="33"/>
    </row>
    <row r="842" spans="1:26" s="24" customFormat="1" x14ac:dyDescent="0.2">
      <c r="A842" s="23"/>
      <c r="B842" s="23"/>
      <c r="F842" s="23"/>
      <c r="H842" s="32"/>
      <c r="I842" s="32"/>
      <c r="J842" s="28" t="str">
        <f t="shared" si="13"/>
        <v xml:space="preserve"> </v>
      </c>
      <c r="K842" s="27"/>
      <c r="L842" s="29"/>
      <c r="M842" s="29"/>
      <c r="N842" s="27"/>
      <c r="O842" s="27"/>
      <c r="P842" s="28" t="str">
        <f>IF(AND(N842&gt;0,O842&gt;0),IF($F842="F",IF(SUM($N842+$O842)&lt;=35,1.33*($N842+$O842)-0.013*POWER(($N842+$O842),2)-2.5,0.546*($N842+$O842)+9.7),1.21*($N842+$O842)-0.008*POWER(($N842+$O842),2)-VLOOKUP($G842,Ages!$A$12:$AJ$19,31,0)),"")</f>
        <v/>
      </c>
      <c r="Q842" s="23"/>
      <c r="R842" s="33"/>
      <c r="S842" s="33"/>
      <c r="T842" s="33"/>
      <c r="U842" s="33"/>
      <c r="V842" s="33"/>
      <c r="W842" s="23"/>
      <c r="X842" s="33"/>
      <c r="Y842" s="33"/>
      <c r="Z842" s="33"/>
    </row>
    <row r="843" spans="1:26" s="24" customFormat="1" x14ac:dyDescent="0.2">
      <c r="A843" s="23"/>
      <c r="B843" s="23"/>
      <c r="F843" s="23"/>
      <c r="H843" s="32"/>
      <c r="I843" s="32"/>
      <c r="J843" s="28" t="str">
        <f t="shared" si="13"/>
        <v xml:space="preserve"> </v>
      </c>
      <c r="K843" s="27"/>
      <c r="L843" s="29"/>
      <c r="M843" s="29"/>
      <c r="N843" s="27"/>
      <c r="O843" s="27"/>
      <c r="P843" s="28" t="str">
        <f>IF(AND(N843&gt;0,O843&gt;0),IF($F843="F",IF(SUM($N843+$O843)&lt;=35,1.33*($N843+$O843)-0.013*POWER(($N843+$O843),2)-2.5,0.546*($N843+$O843)+9.7),1.21*($N843+$O843)-0.008*POWER(($N843+$O843),2)-VLOOKUP($G843,Ages!$A$12:$AJ$19,31,0)),"")</f>
        <v/>
      </c>
      <c r="Q843" s="23"/>
      <c r="R843" s="33"/>
      <c r="S843" s="33"/>
      <c r="T843" s="33"/>
      <c r="U843" s="33"/>
      <c r="V843" s="33"/>
      <c r="W843" s="23"/>
      <c r="X843" s="33"/>
      <c r="Y843" s="33"/>
      <c r="Z843" s="33"/>
    </row>
    <row r="844" spans="1:26" s="24" customFormat="1" x14ac:dyDescent="0.2">
      <c r="A844" s="23"/>
      <c r="B844" s="23"/>
      <c r="F844" s="23"/>
      <c r="H844" s="32"/>
      <c r="I844" s="32"/>
      <c r="J844" s="28" t="str">
        <f t="shared" si="13"/>
        <v xml:space="preserve"> </v>
      </c>
      <c r="K844" s="27"/>
      <c r="L844" s="29"/>
      <c r="M844" s="29"/>
      <c r="N844" s="27"/>
      <c r="O844" s="27"/>
      <c r="P844" s="28" t="str">
        <f>IF(AND(N844&gt;0,O844&gt;0),IF($F844="F",IF(SUM($N844+$O844)&lt;=35,1.33*($N844+$O844)-0.013*POWER(($N844+$O844),2)-2.5,0.546*($N844+$O844)+9.7),1.21*($N844+$O844)-0.008*POWER(($N844+$O844),2)-VLOOKUP($G844,Ages!$A$12:$AJ$19,31,0)),"")</f>
        <v/>
      </c>
      <c r="Q844" s="23"/>
      <c r="R844" s="33"/>
      <c r="S844" s="33"/>
      <c r="T844" s="33"/>
      <c r="U844" s="33"/>
      <c r="V844" s="33"/>
      <c r="W844" s="23"/>
      <c r="X844" s="33"/>
      <c r="Y844" s="33"/>
      <c r="Z844" s="33"/>
    </row>
    <row r="845" spans="1:26" s="24" customFormat="1" x14ac:dyDescent="0.2">
      <c r="A845" s="23"/>
      <c r="B845" s="23"/>
      <c r="F845" s="23"/>
      <c r="H845" s="32"/>
      <c r="I845" s="32"/>
      <c r="J845" s="28" t="str">
        <f t="shared" si="13"/>
        <v xml:space="preserve"> </v>
      </c>
      <c r="K845" s="27"/>
      <c r="L845" s="29"/>
      <c r="M845" s="29"/>
      <c r="N845" s="27"/>
      <c r="O845" s="27"/>
      <c r="P845" s="28" t="str">
        <f>IF(AND(N845&gt;0,O845&gt;0),IF($F845="F",IF(SUM($N845+$O845)&lt;=35,1.33*($N845+$O845)-0.013*POWER(($N845+$O845),2)-2.5,0.546*($N845+$O845)+9.7),1.21*($N845+$O845)-0.008*POWER(($N845+$O845),2)-VLOOKUP($G845,Ages!$A$12:$AJ$19,31,0)),"")</f>
        <v/>
      </c>
      <c r="Q845" s="23"/>
      <c r="R845" s="33"/>
      <c r="S845" s="33"/>
      <c r="T845" s="33"/>
      <c r="U845" s="33"/>
      <c r="V845" s="33"/>
      <c r="W845" s="23"/>
      <c r="X845" s="33"/>
      <c r="Y845" s="33"/>
      <c r="Z845" s="33"/>
    </row>
    <row r="846" spans="1:26" s="24" customFormat="1" x14ac:dyDescent="0.2">
      <c r="A846" s="23"/>
      <c r="B846" s="23"/>
      <c r="F846" s="23"/>
      <c r="H846" s="32"/>
      <c r="I846" s="32"/>
      <c r="J846" s="28" t="str">
        <f t="shared" si="13"/>
        <v xml:space="preserve"> </v>
      </c>
      <c r="K846" s="27"/>
      <c r="L846" s="29"/>
      <c r="M846" s="29"/>
      <c r="N846" s="27"/>
      <c r="O846" s="27"/>
      <c r="P846" s="28" t="str">
        <f>IF(AND(N846&gt;0,O846&gt;0),IF($F846="F",IF(SUM($N846+$O846)&lt;=35,1.33*($N846+$O846)-0.013*POWER(($N846+$O846),2)-2.5,0.546*($N846+$O846)+9.7),1.21*($N846+$O846)-0.008*POWER(($N846+$O846),2)-VLOOKUP($G846,Ages!$A$12:$AJ$19,31,0)),"")</f>
        <v/>
      </c>
      <c r="Q846" s="23"/>
      <c r="R846" s="33"/>
      <c r="S846" s="33"/>
      <c r="T846" s="33"/>
      <c r="U846" s="33"/>
      <c r="V846" s="33"/>
      <c r="W846" s="23"/>
      <c r="X846" s="33"/>
      <c r="Y846" s="33"/>
      <c r="Z846" s="33"/>
    </row>
    <row r="847" spans="1:26" s="24" customFormat="1" x14ac:dyDescent="0.2">
      <c r="A847" s="23"/>
      <c r="B847" s="23"/>
      <c r="F847" s="23"/>
      <c r="H847" s="32"/>
      <c r="I847" s="32"/>
      <c r="J847" s="28" t="str">
        <f t="shared" si="13"/>
        <v xml:space="preserve"> </v>
      </c>
      <c r="K847" s="27"/>
      <c r="L847" s="29"/>
      <c r="M847" s="29"/>
      <c r="N847" s="27"/>
      <c r="O847" s="27"/>
      <c r="P847" s="28" t="str">
        <f>IF(AND(N847&gt;0,O847&gt;0),IF($F847="F",IF(SUM($N847+$O847)&lt;=35,1.33*($N847+$O847)-0.013*POWER(($N847+$O847),2)-2.5,0.546*($N847+$O847)+9.7),1.21*($N847+$O847)-0.008*POWER(($N847+$O847),2)-VLOOKUP($G847,Ages!$A$12:$AJ$19,31,0)),"")</f>
        <v/>
      </c>
      <c r="Q847" s="23"/>
      <c r="R847" s="33"/>
      <c r="S847" s="33"/>
      <c r="T847" s="33"/>
      <c r="U847" s="33"/>
      <c r="V847" s="33"/>
      <c r="W847" s="23"/>
      <c r="X847" s="33"/>
      <c r="Y847" s="33"/>
      <c r="Z847" s="33"/>
    </row>
    <row r="848" spans="1:26" s="24" customFormat="1" x14ac:dyDescent="0.2">
      <c r="A848" s="23"/>
      <c r="B848" s="23"/>
      <c r="F848" s="23"/>
      <c r="H848" s="32"/>
      <c r="I848" s="32"/>
      <c r="J848" s="28" t="str">
        <f t="shared" si="13"/>
        <v xml:space="preserve"> </v>
      </c>
      <c r="K848" s="27"/>
      <c r="L848" s="29"/>
      <c r="M848" s="29"/>
      <c r="N848" s="27"/>
      <c r="O848" s="27"/>
      <c r="P848" s="28" t="str">
        <f>IF(AND(N848&gt;0,O848&gt;0),IF($F848="F",IF(SUM($N848+$O848)&lt;=35,1.33*($N848+$O848)-0.013*POWER(($N848+$O848),2)-2.5,0.546*($N848+$O848)+9.7),1.21*($N848+$O848)-0.008*POWER(($N848+$O848),2)-VLOOKUP($G848,Ages!$A$12:$AJ$19,31,0)),"")</f>
        <v/>
      </c>
      <c r="Q848" s="23"/>
      <c r="R848" s="33"/>
      <c r="S848" s="33"/>
      <c r="T848" s="33"/>
      <c r="U848" s="33"/>
      <c r="V848" s="33"/>
      <c r="W848" s="23"/>
      <c r="X848" s="33"/>
      <c r="Y848" s="33"/>
      <c r="Z848" s="33"/>
    </row>
    <row r="849" spans="1:26" s="24" customFormat="1" x14ac:dyDescent="0.2">
      <c r="A849" s="23"/>
      <c r="B849" s="23"/>
      <c r="F849" s="23"/>
      <c r="H849" s="32"/>
      <c r="I849" s="32"/>
      <c r="J849" s="28" t="str">
        <f t="shared" si="13"/>
        <v xml:space="preserve"> </v>
      </c>
      <c r="K849" s="27"/>
      <c r="L849" s="29"/>
      <c r="M849" s="29"/>
      <c r="N849" s="27"/>
      <c r="O849" s="27"/>
      <c r="P849" s="28" t="str">
        <f>IF(AND(N849&gt;0,O849&gt;0),IF($F849="F",IF(SUM($N849+$O849)&lt;=35,1.33*($N849+$O849)-0.013*POWER(($N849+$O849),2)-2.5,0.546*($N849+$O849)+9.7),1.21*($N849+$O849)-0.008*POWER(($N849+$O849),2)-VLOOKUP($G849,Ages!$A$12:$AJ$19,31,0)),"")</f>
        <v/>
      </c>
      <c r="Q849" s="23"/>
      <c r="R849" s="33"/>
      <c r="S849" s="33"/>
      <c r="T849" s="33"/>
      <c r="U849" s="33"/>
      <c r="V849" s="33"/>
      <c r="W849" s="23"/>
      <c r="X849" s="33"/>
      <c r="Y849" s="33"/>
      <c r="Z849" s="33"/>
    </row>
    <row r="850" spans="1:26" s="24" customFormat="1" x14ac:dyDescent="0.2">
      <c r="A850" s="23"/>
      <c r="B850" s="23"/>
      <c r="F850" s="23"/>
      <c r="H850" s="32"/>
      <c r="I850" s="32"/>
      <c r="J850" s="28" t="str">
        <f t="shared" si="13"/>
        <v xml:space="preserve"> </v>
      </c>
      <c r="K850" s="27"/>
      <c r="L850" s="29"/>
      <c r="M850" s="29"/>
      <c r="N850" s="27"/>
      <c r="O850" s="27"/>
      <c r="P850" s="28" t="str">
        <f>IF(AND(N850&gt;0,O850&gt;0),IF($F850="F",IF(SUM($N850+$O850)&lt;=35,1.33*($N850+$O850)-0.013*POWER(($N850+$O850),2)-2.5,0.546*($N850+$O850)+9.7),1.21*($N850+$O850)-0.008*POWER(($N850+$O850),2)-VLOOKUP($G850,Ages!$A$12:$AJ$19,31,0)),"")</f>
        <v/>
      </c>
      <c r="Q850" s="23"/>
      <c r="R850" s="33"/>
      <c r="S850" s="33"/>
      <c r="T850" s="33"/>
      <c r="U850" s="33"/>
      <c r="V850" s="33"/>
      <c r="W850" s="23"/>
      <c r="X850" s="33"/>
      <c r="Y850" s="33"/>
      <c r="Z850" s="33"/>
    </row>
    <row r="851" spans="1:26" s="24" customFormat="1" x14ac:dyDescent="0.2">
      <c r="A851" s="23"/>
      <c r="B851" s="23"/>
      <c r="F851" s="23"/>
      <c r="H851" s="32"/>
      <c r="I851" s="32"/>
      <c r="J851" s="28" t="str">
        <f t="shared" si="13"/>
        <v xml:space="preserve"> </v>
      </c>
      <c r="K851" s="27"/>
      <c r="L851" s="29"/>
      <c r="M851" s="29"/>
      <c r="N851" s="27"/>
      <c r="O851" s="27"/>
      <c r="P851" s="28" t="str">
        <f>IF(AND(N851&gt;0,O851&gt;0),IF($F851="F",IF(SUM($N851+$O851)&lt;=35,1.33*($N851+$O851)-0.013*POWER(($N851+$O851),2)-2.5,0.546*($N851+$O851)+9.7),1.21*($N851+$O851)-0.008*POWER(($N851+$O851),2)-VLOOKUP($G851,Ages!$A$12:$AJ$19,31,0)),"")</f>
        <v/>
      </c>
      <c r="Q851" s="23"/>
      <c r="R851" s="33"/>
      <c r="S851" s="33"/>
      <c r="T851" s="33"/>
      <c r="U851" s="33"/>
      <c r="V851" s="33"/>
      <c r="W851" s="23"/>
      <c r="X851" s="33"/>
      <c r="Y851" s="33"/>
      <c r="Z851" s="33"/>
    </row>
    <row r="852" spans="1:26" s="24" customFormat="1" x14ac:dyDescent="0.2">
      <c r="A852" s="23"/>
      <c r="B852" s="23"/>
      <c r="F852" s="23"/>
      <c r="H852" s="32"/>
      <c r="I852" s="32"/>
      <c r="J852" s="28" t="str">
        <f t="shared" si="13"/>
        <v xml:space="preserve"> </v>
      </c>
      <c r="K852" s="27"/>
      <c r="L852" s="29"/>
      <c r="M852" s="29"/>
      <c r="N852" s="27"/>
      <c r="O852" s="27"/>
      <c r="P852" s="28" t="str">
        <f>IF(AND(N852&gt;0,O852&gt;0),IF($F852="F",IF(SUM($N852+$O852)&lt;=35,1.33*($N852+$O852)-0.013*POWER(($N852+$O852),2)-2.5,0.546*($N852+$O852)+9.7),1.21*($N852+$O852)-0.008*POWER(($N852+$O852),2)-VLOOKUP($G852,Ages!$A$12:$AJ$19,31,0)),"")</f>
        <v/>
      </c>
      <c r="Q852" s="23"/>
      <c r="R852" s="33"/>
      <c r="S852" s="33"/>
      <c r="T852" s="33"/>
      <c r="U852" s="33"/>
      <c r="V852" s="33"/>
      <c r="W852" s="23"/>
      <c r="X852" s="33"/>
      <c r="Y852" s="33"/>
      <c r="Z852" s="33"/>
    </row>
    <row r="853" spans="1:26" s="24" customFormat="1" x14ac:dyDescent="0.2">
      <c r="A853" s="23"/>
      <c r="B853" s="23"/>
      <c r="F853" s="23"/>
      <c r="H853" s="32"/>
      <c r="I853" s="32"/>
      <c r="J853" s="28" t="str">
        <f t="shared" si="13"/>
        <v xml:space="preserve"> </v>
      </c>
      <c r="K853" s="27"/>
      <c r="L853" s="29"/>
      <c r="M853" s="29"/>
      <c r="N853" s="27"/>
      <c r="O853" s="27"/>
      <c r="P853" s="28" t="str">
        <f>IF(AND(N853&gt;0,O853&gt;0),IF($F853="F",IF(SUM($N853+$O853)&lt;=35,1.33*($N853+$O853)-0.013*POWER(($N853+$O853),2)-2.5,0.546*($N853+$O853)+9.7),1.21*($N853+$O853)-0.008*POWER(($N853+$O853),2)-VLOOKUP($G853,Ages!$A$12:$AJ$19,31,0)),"")</f>
        <v/>
      </c>
      <c r="Q853" s="23"/>
      <c r="R853" s="33"/>
      <c r="S853" s="33"/>
      <c r="T853" s="33"/>
      <c r="U853" s="33"/>
      <c r="V853" s="33"/>
      <c r="W853" s="23"/>
      <c r="X853" s="33"/>
      <c r="Y853" s="33"/>
      <c r="Z853" s="33"/>
    </row>
    <row r="854" spans="1:26" s="24" customFormat="1" x14ac:dyDescent="0.2">
      <c r="A854" s="23"/>
      <c r="B854" s="23"/>
      <c r="F854" s="23"/>
      <c r="H854" s="32"/>
      <c r="I854" s="32"/>
      <c r="J854" s="28" t="str">
        <f t="shared" si="13"/>
        <v xml:space="preserve"> </v>
      </c>
      <c r="K854" s="27"/>
      <c r="L854" s="29"/>
      <c r="M854" s="29"/>
      <c r="N854" s="27"/>
      <c r="O854" s="27"/>
      <c r="P854" s="28" t="str">
        <f>IF(AND(N854&gt;0,O854&gt;0),IF($F854="F",IF(SUM($N854+$O854)&lt;=35,1.33*($N854+$O854)-0.013*POWER(($N854+$O854),2)-2.5,0.546*($N854+$O854)+9.7),1.21*($N854+$O854)-0.008*POWER(($N854+$O854),2)-VLOOKUP($G854,Ages!$A$12:$AJ$19,31,0)),"")</f>
        <v/>
      </c>
      <c r="Q854" s="23"/>
      <c r="R854" s="33"/>
      <c r="S854" s="33"/>
      <c r="T854" s="33"/>
      <c r="U854" s="33"/>
      <c r="V854" s="33"/>
      <c r="W854" s="23"/>
      <c r="X854" s="33"/>
      <c r="Y854" s="33"/>
      <c r="Z854" s="33"/>
    </row>
    <row r="855" spans="1:26" s="24" customFormat="1" x14ac:dyDescent="0.2">
      <c r="A855" s="23"/>
      <c r="B855" s="23"/>
      <c r="F855" s="23"/>
      <c r="H855" s="32"/>
      <c r="I855" s="32"/>
      <c r="J855" s="28" t="str">
        <f t="shared" si="13"/>
        <v xml:space="preserve"> </v>
      </c>
      <c r="K855" s="27"/>
      <c r="L855" s="29"/>
      <c r="M855" s="29"/>
      <c r="N855" s="27"/>
      <c r="O855" s="27"/>
      <c r="P855" s="28" t="str">
        <f>IF(AND(N855&gt;0,O855&gt;0),IF($F855="F",IF(SUM($N855+$O855)&lt;=35,1.33*($N855+$O855)-0.013*POWER(($N855+$O855),2)-2.5,0.546*($N855+$O855)+9.7),1.21*($N855+$O855)-0.008*POWER(($N855+$O855),2)-VLOOKUP($G855,Ages!$A$12:$AJ$19,31,0)),"")</f>
        <v/>
      </c>
      <c r="Q855" s="23"/>
      <c r="R855" s="33"/>
      <c r="S855" s="33"/>
      <c r="T855" s="33"/>
      <c r="U855" s="33"/>
      <c r="V855" s="33"/>
      <c r="W855" s="23"/>
      <c r="X855" s="33"/>
      <c r="Y855" s="33"/>
      <c r="Z855" s="33"/>
    </row>
    <row r="856" spans="1:26" s="24" customFormat="1" x14ac:dyDescent="0.2">
      <c r="A856" s="23"/>
      <c r="B856" s="23"/>
      <c r="F856" s="23"/>
      <c r="H856" s="32"/>
      <c r="I856" s="32"/>
      <c r="J856" s="28" t="str">
        <f t="shared" si="13"/>
        <v xml:space="preserve"> </v>
      </c>
      <c r="K856" s="27"/>
      <c r="L856" s="29"/>
      <c r="M856" s="29"/>
      <c r="N856" s="27"/>
      <c r="O856" s="27"/>
      <c r="P856" s="28" t="str">
        <f>IF(AND(N856&gt;0,O856&gt;0),IF($F856="F",IF(SUM($N856+$O856)&lt;=35,1.33*($N856+$O856)-0.013*POWER(($N856+$O856),2)-2.5,0.546*($N856+$O856)+9.7),1.21*($N856+$O856)-0.008*POWER(($N856+$O856),2)-VLOOKUP($G856,Ages!$A$12:$AJ$19,31,0)),"")</f>
        <v/>
      </c>
      <c r="Q856" s="23"/>
      <c r="R856" s="33"/>
      <c r="S856" s="33"/>
      <c r="T856" s="33"/>
      <c r="U856" s="33"/>
      <c r="V856" s="33"/>
      <c r="W856" s="23"/>
      <c r="X856" s="33"/>
      <c r="Y856" s="33"/>
      <c r="Z856" s="33"/>
    </row>
    <row r="857" spans="1:26" s="24" customFormat="1" x14ac:dyDescent="0.2">
      <c r="A857" s="23"/>
      <c r="B857" s="23"/>
      <c r="F857" s="23"/>
      <c r="H857" s="32"/>
      <c r="I857" s="32"/>
      <c r="J857" s="28" t="str">
        <f t="shared" si="13"/>
        <v xml:space="preserve"> </v>
      </c>
      <c r="K857" s="27"/>
      <c r="L857" s="29"/>
      <c r="M857" s="29"/>
      <c r="N857" s="27"/>
      <c r="O857" s="27"/>
      <c r="P857" s="28" t="str">
        <f>IF(AND(N857&gt;0,O857&gt;0),IF($F857="F",IF(SUM($N857+$O857)&lt;=35,1.33*($N857+$O857)-0.013*POWER(($N857+$O857),2)-2.5,0.546*($N857+$O857)+9.7),1.21*($N857+$O857)-0.008*POWER(($N857+$O857),2)-VLOOKUP($G857,Ages!$A$12:$AJ$19,31,0)),"")</f>
        <v/>
      </c>
      <c r="Q857" s="23"/>
      <c r="R857" s="33"/>
      <c r="S857" s="33"/>
      <c r="T857" s="33"/>
      <c r="U857" s="33"/>
      <c r="V857" s="33"/>
      <c r="W857" s="23"/>
      <c r="X857" s="33"/>
      <c r="Y857" s="33"/>
      <c r="Z857" s="33"/>
    </row>
    <row r="858" spans="1:26" s="24" customFormat="1" x14ac:dyDescent="0.2">
      <c r="A858" s="23"/>
      <c r="B858" s="23"/>
      <c r="F858" s="23"/>
      <c r="H858" s="32"/>
      <c r="I858" s="32"/>
      <c r="J858" s="28" t="str">
        <f t="shared" si="13"/>
        <v xml:space="preserve"> </v>
      </c>
      <c r="K858" s="27"/>
      <c r="L858" s="29"/>
      <c r="M858" s="29"/>
      <c r="N858" s="27"/>
      <c r="O858" s="27"/>
      <c r="P858" s="28" t="str">
        <f>IF(AND(N858&gt;0,O858&gt;0),IF($F858="F",IF(SUM($N858+$O858)&lt;=35,1.33*($N858+$O858)-0.013*POWER(($N858+$O858),2)-2.5,0.546*($N858+$O858)+9.7),1.21*($N858+$O858)-0.008*POWER(($N858+$O858),2)-VLOOKUP($G858,Ages!$A$12:$AJ$19,31,0)),"")</f>
        <v/>
      </c>
      <c r="Q858" s="23"/>
      <c r="R858" s="33"/>
      <c r="S858" s="33"/>
      <c r="T858" s="33"/>
      <c r="U858" s="33"/>
      <c r="V858" s="33"/>
      <c r="W858" s="23"/>
      <c r="X858" s="33"/>
      <c r="Y858" s="33"/>
      <c r="Z858" s="33"/>
    </row>
    <row r="859" spans="1:26" s="24" customFormat="1" x14ac:dyDescent="0.2">
      <c r="A859" s="23"/>
      <c r="B859" s="23"/>
      <c r="F859" s="23"/>
      <c r="H859" s="32"/>
      <c r="I859" s="32"/>
      <c r="J859" s="28" t="str">
        <f t="shared" si="13"/>
        <v xml:space="preserve"> </v>
      </c>
      <c r="K859" s="27"/>
      <c r="L859" s="29"/>
      <c r="M859" s="29"/>
      <c r="N859" s="27"/>
      <c r="O859" s="27"/>
      <c r="P859" s="28" t="str">
        <f>IF(AND(N859&gt;0,O859&gt;0),IF($F859="F",IF(SUM($N859+$O859)&lt;=35,1.33*($N859+$O859)-0.013*POWER(($N859+$O859),2)-2.5,0.546*($N859+$O859)+9.7),1.21*($N859+$O859)-0.008*POWER(($N859+$O859),2)-VLOOKUP($G859,Ages!$A$12:$AJ$19,31,0)),"")</f>
        <v/>
      </c>
      <c r="Q859" s="23"/>
      <c r="R859" s="33"/>
      <c r="S859" s="33"/>
      <c r="T859" s="33"/>
      <c r="U859" s="33"/>
      <c r="V859" s="33"/>
      <c r="W859" s="23"/>
      <c r="X859" s="33"/>
      <c r="Y859" s="33"/>
      <c r="Z859" s="33"/>
    </row>
    <row r="860" spans="1:26" s="24" customFormat="1" x14ac:dyDescent="0.2">
      <c r="A860" s="23"/>
      <c r="B860" s="23"/>
      <c r="F860" s="23"/>
      <c r="H860" s="32"/>
      <c r="I860" s="32"/>
      <c r="J860" s="28" t="str">
        <f t="shared" si="13"/>
        <v xml:space="preserve"> </v>
      </c>
      <c r="K860" s="27"/>
      <c r="L860" s="29"/>
      <c r="M860" s="29"/>
      <c r="N860" s="27"/>
      <c r="O860" s="27"/>
      <c r="P860" s="28" t="str">
        <f>IF(AND(N860&gt;0,O860&gt;0),IF($F860="F",IF(SUM($N860+$O860)&lt;=35,1.33*($N860+$O860)-0.013*POWER(($N860+$O860),2)-2.5,0.546*($N860+$O860)+9.7),1.21*($N860+$O860)-0.008*POWER(($N860+$O860),2)-VLOOKUP($G860,Ages!$A$12:$AJ$19,31,0)),"")</f>
        <v/>
      </c>
      <c r="Q860" s="23"/>
      <c r="R860" s="33"/>
      <c r="S860" s="33"/>
      <c r="T860" s="33"/>
      <c r="U860" s="33"/>
      <c r="V860" s="33"/>
      <c r="W860" s="23"/>
      <c r="X860" s="33"/>
      <c r="Y860" s="33"/>
      <c r="Z860" s="33"/>
    </row>
    <row r="861" spans="1:26" s="24" customFormat="1" x14ac:dyDescent="0.2">
      <c r="A861" s="23"/>
      <c r="B861" s="23"/>
      <c r="F861" s="23"/>
      <c r="H861" s="32"/>
      <c r="I861" s="32"/>
      <c r="J861" s="28" t="str">
        <f t="shared" si="13"/>
        <v xml:space="preserve"> </v>
      </c>
      <c r="K861" s="27"/>
      <c r="L861" s="29"/>
      <c r="M861" s="29"/>
      <c r="N861" s="27"/>
      <c r="O861" s="27"/>
      <c r="P861" s="28" t="str">
        <f>IF(AND(N861&gt;0,O861&gt;0),IF($F861="F",IF(SUM($N861+$O861)&lt;=35,1.33*($N861+$O861)-0.013*POWER(($N861+$O861),2)-2.5,0.546*($N861+$O861)+9.7),1.21*($N861+$O861)-0.008*POWER(($N861+$O861),2)-VLOOKUP($G861,Ages!$A$12:$AJ$19,31,0)),"")</f>
        <v/>
      </c>
      <c r="Q861" s="23"/>
      <c r="R861" s="33"/>
      <c r="S861" s="33"/>
      <c r="T861" s="33"/>
      <c r="U861" s="33"/>
      <c r="V861" s="33"/>
      <c r="W861" s="23"/>
      <c r="X861" s="33"/>
      <c r="Y861" s="33"/>
      <c r="Z861" s="33"/>
    </row>
    <row r="862" spans="1:26" s="24" customFormat="1" x14ac:dyDescent="0.2">
      <c r="A862" s="23"/>
      <c r="B862" s="23"/>
      <c r="F862" s="23"/>
      <c r="H862" s="32"/>
      <c r="I862" s="32"/>
      <c r="J862" s="28" t="str">
        <f t="shared" si="13"/>
        <v xml:space="preserve"> </v>
      </c>
      <c r="K862" s="27"/>
      <c r="L862" s="29"/>
      <c r="M862" s="29"/>
      <c r="N862" s="27"/>
      <c r="O862" s="27"/>
      <c r="P862" s="28" t="str">
        <f>IF(AND(N862&gt;0,O862&gt;0),IF($F862="F",IF(SUM($N862+$O862)&lt;=35,1.33*($N862+$O862)-0.013*POWER(($N862+$O862),2)-2.5,0.546*($N862+$O862)+9.7),1.21*($N862+$O862)-0.008*POWER(($N862+$O862),2)-VLOOKUP($G862,Ages!$A$12:$AJ$19,31,0)),"")</f>
        <v/>
      </c>
      <c r="Q862" s="23"/>
      <c r="R862" s="33"/>
      <c r="S862" s="33"/>
      <c r="T862" s="33"/>
      <c r="U862" s="33"/>
      <c r="V862" s="33"/>
      <c r="W862" s="23"/>
      <c r="X862" s="33"/>
      <c r="Y862" s="33"/>
      <c r="Z862" s="33"/>
    </row>
    <row r="863" spans="1:26" s="24" customFormat="1" x14ac:dyDescent="0.2">
      <c r="A863" s="23"/>
      <c r="B863" s="23"/>
      <c r="F863" s="23"/>
      <c r="H863" s="32"/>
      <c r="I863" s="32"/>
      <c r="J863" s="28" t="str">
        <f t="shared" si="13"/>
        <v xml:space="preserve"> </v>
      </c>
      <c r="K863" s="27"/>
      <c r="L863" s="29"/>
      <c r="M863" s="29"/>
      <c r="N863" s="27"/>
      <c r="O863" s="27"/>
      <c r="P863" s="28" t="str">
        <f>IF(AND(N863&gt;0,O863&gt;0),IF($F863="F",IF(SUM($N863+$O863)&lt;=35,1.33*($N863+$O863)-0.013*POWER(($N863+$O863),2)-2.5,0.546*($N863+$O863)+9.7),1.21*($N863+$O863)-0.008*POWER(($N863+$O863),2)-VLOOKUP($G863,Ages!$A$12:$AJ$19,31,0)),"")</f>
        <v/>
      </c>
      <c r="Q863" s="23"/>
      <c r="R863" s="33"/>
      <c r="S863" s="33"/>
      <c r="T863" s="33"/>
      <c r="U863" s="33"/>
      <c r="V863" s="33"/>
      <c r="W863" s="23"/>
      <c r="X863" s="33"/>
      <c r="Y863" s="33"/>
      <c r="Z863" s="33"/>
    </row>
    <row r="864" spans="1:26" s="24" customFormat="1" x14ac:dyDescent="0.2">
      <c r="A864" s="23"/>
      <c r="B864" s="23"/>
      <c r="F864" s="23"/>
      <c r="H864" s="32"/>
      <c r="I864" s="32"/>
      <c r="J864" s="28" t="str">
        <f t="shared" si="13"/>
        <v xml:space="preserve"> </v>
      </c>
      <c r="K864" s="27"/>
      <c r="L864" s="29"/>
      <c r="M864" s="29"/>
      <c r="N864" s="27"/>
      <c r="O864" s="27"/>
      <c r="P864" s="28" t="str">
        <f>IF(AND(N864&gt;0,O864&gt;0),IF($F864="F",IF(SUM($N864+$O864)&lt;=35,1.33*($N864+$O864)-0.013*POWER(($N864+$O864),2)-2.5,0.546*($N864+$O864)+9.7),1.21*($N864+$O864)-0.008*POWER(($N864+$O864),2)-VLOOKUP($G864,Ages!$A$12:$AJ$19,31,0)),"")</f>
        <v/>
      </c>
      <c r="Q864" s="23"/>
      <c r="R864" s="33"/>
      <c r="S864" s="33"/>
      <c r="T864" s="33"/>
      <c r="U864" s="33"/>
      <c r="V864" s="33"/>
      <c r="W864" s="23"/>
      <c r="X864" s="33"/>
      <c r="Y864" s="33"/>
      <c r="Z864" s="33"/>
    </row>
    <row r="865" spans="1:26" s="24" customFormat="1" x14ac:dyDescent="0.2">
      <c r="A865" s="23"/>
      <c r="B865" s="23"/>
      <c r="F865" s="23"/>
      <c r="H865" s="32"/>
      <c r="I865" s="32"/>
      <c r="J865" s="28" t="str">
        <f t="shared" si="13"/>
        <v xml:space="preserve"> </v>
      </c>
      <c r="K865" s="27"/>
      <c r="L865" s="29"/>
      <c r="M865" s="29"/>
      <c r="N865" s="27"/>
      <c r="O865" s="27"/>
      <c r="P865" s="28" t="str">
        <f>IF(AND(N865&gt;0,O865&gt;0),IF($F865="F",IF(SUM($N865+$O865)&lt;=35,1.33*($N865+$O865)-0.013*POWER(($N865+$O865),2)-2.5,0.546*($N865+$O865)+9.7),1.21*($N865+$O865)-0.008*POWER(($N865+$O865),2)-VLOOKUP($G865,Ages!$A$12:$AJ$19,31,0)),"")</f>
        <v/>
      </c>
      <c r="Q865" s="23"/>
      <c r="R865" s="33"/>
      <c r="S865" s="33"/>
      <c r="T865" s="33"/>
      <c r="U865" s="33"/>
      <c r="V865" s="33"/>
      <c r="W865" s="23"/>
      <c r="X865" s="33"/>
      <c r="Y865" s="33"/>
      <c r="Z865" s="33"/>
    </row>
    <row r="866" spans="1:26" s="24" customFormat="1" x14ac:dyDescent="0.2">
      <c r="A866" s="23"/>
      <c r="B866" s="23"/>
      <c r="F866" s="23"/>
      <c r="H866" s="32"/>
      <c r="I866" s="32"/>
      <c r="J866" s="28" t="str">
        <f t="shared" si="13"/>
        <v xml:space="preserve"> </v>
      </c>
      <c r="K866" s="27"/>
      <c r="L866" s="29"/>
      <c r="M866" s="29"/>
      <c r="N866" s="27"/>
      <c r="O866" s="27"/>
      <c r="P866" s="28" t="str">
        <f>IF(AND(N866&gt;0,O866&gt;0),IF($F866="F",IF(SUM($N866+$O866)&lt;=35,1.33*($N866+$O866)-0.013*POWER(($N866+$O866),2)-2.5,0.546*($N866+$O866)+9.7),1.21*($N866+$O866)-0.008*POWER(($N866+$O866),2)-VLOOKUP($G866,Ages!$A$12:$AJ$19,31,0)),"")</f>
        <v/>
      </c>
      <c r="Q866" s="23"/>
      <c r="R866" s="33"/>
      <c r="S866" s="33"/>
      <c r="T866" s="33"/>
      <c r="U866" s="33"/>
      <c r="V866" s="33"/>
      <c r="W866" s="23"/>
      <c r="X866" s="33"/>
      <c r="Y866" s="33"/>
      <c r="Z866" s="33"/>
    </row>
    <row r="867" spans="1:26" s="24" customFormat="1" x14ac:dyDescent="0.2">
      <c r="A867" s="23"/>
      <c r="B867" s="23"/>
      <c r="F867" s="23"/>
      <c r="H867" s="32"/>
      <c r="I867" s="32"/>
      <c r="J867" s="28" t="str">
        <f t="shared" si="13"/>
        <v xml:space="preserve"> </v>
      </c>
      <c r="K867" s="27"/>
      <c r="L867" s="29"/>
      <c r="M867" s="29"/>
      <c r="N867" s="27"/>
      <c r="O867" s="27"/>
      <c r="P867" s="28" t="str">
        <f>IF(AND(N867&gt;0,O867&gt;0),IF($F867="F",IF(SUM($N867+$O867)&lt;=35,1.33*($N867+$O867)-0.013*POWER(($N867+$O867),2)-2.5,0.546*($N867+$O867)+9.7),1.21*($N867+$O867)-0.008*POWER(($N867+$O867),2)-VLOOKUP($G867,Ages!$A$12:$AJ$19,31,0)),"")</f>
        <v/>
      </c>
      <c r="Q867" s="23"/>
      <c r="R867" s="33"/>
      <c r="S867" s="33"/>
      <c r="T867" s="33"/>
      <c r="U867" s="33"/>
      <c r="V867" s="33"/>
      <c r="W867" s="23"/>
      <c r="X867" s="33"/>
      <c r="Y867" s="33"/>
      <c r="Z867" s="33"/>
    </row>
    <row r="868" spans="1:26" s="24" customFormat="1" x14ac:dyDescent="0.2">
      <c r="A868" s="23"/>
      <c r="B868" s="23"/>
      <c r="F868" s="23"/>
      <c r="H868" s="32"/>
      <c r="I868" s="32"/>
      <c r="J868" s="28" t="str">
        <f t="shared" si="13"/>
        <v xml:space="preserve"> </v>
      </c>
      <c r="K868" s="27"/>
      <c r="L868" s="29"/>
      <c r="M868" s="29"/>
      <c r="N868" s="27"/>
      <c r="O868" s="27"/>
      <c r="P868" s="28" t="str">
        <f>IF(AND(N868&gt;0,O868&gt;0),IF($F868="F",IF(SUM($N868+$O868)&lt;=35,1.33*($N868+$O868)-0.013*POWER(($N868+$O868),2)-2.5,0.546*($N868+$O868)+9.7),1.21*($N868+$O868)-0.008*POWER(($N868+$O868),2)-VLOOKUP($G868,Ages!$A$12:$AJ$19,31,0)),"")</f>
        <v/>
      </c>
      <c r="Q868" s="23"/>
      <c r="R868" s="33"/>
      <c r="S868" s="33"/>
      <c r="T868" s="33"/>
      <c r="U868" s="33"/>
      <c r="V868" s="33"/>
      <c r="W868" s="23"/>
      <c r="X868" s="33"/>
      <c r="Y868" s="33"/>
      <c r="Z868" s="33"/>
    </row>
    <row r="869" spans="1:26" s="24" customFormat="1" x14ac:dyDescent="0.2">
      <c r="A869" s="23"/>
      <c r="B869" s="23"/>
      <c r="F869" s="23"/>
      <c r="H869" s="32"/>
      <c r="I869" s="32"/>
      <c r="J869" s="28" t="str">
        <f t="shared" si="13"/>
        <v xml:space="preserve"> </v>
      </c>
      <c r="K869" s="27"/>
      <c r="L869" s="29"/>
      <c r="M869" s="29"/>
      <c r="N869" s="27"/>
      <c r="O869" s="27"/>
      <c r="P869" s="28" t="str">
        <f>IF(AND(N869&gt;0,O869&gt;0),IF($F869="F",IF(SUM($N869+$O869)&lt;=35,1.33*($N869+$O869)-0.013*POWER(($N869+$O869),2)-2.5,0.546*($N869+$O869)+9.7),1.21*($N869+$O869)-0.008*POWER(($N869+$O869),2)-VLOOKUP($G869,Ages!$A$12:$AJ$19,31,0)),"")</f>
        <v/>
      </c>
      <c r="Q869" s="23"/>
      <c r="R869" s="33"/>
      <c r="S869" s="33"/>
      <c r="T869" s="33"/>
      <c r="U869" s="33"/>
      <c r="V869" s="33"/>
      <c r="W869" s="23"/>
      <c r="X869" s="33"/>
      <c r="Y869" s="33"/>
      <c r="Z869" s="33"/>
    </row>
    <row r="870" spans="1:26" s="24" customFormat="1" x14ac:dyDescent="0.2">
      <c r="A870" s="23"/>
      <c r="B870" s="23"/>
      <c r="F870" s="23"/>
      <c r="H870" s="32"/>
      <c r="I870" s="32"/>
      <c r="J870" s="28" t="str">
        <f t="shared" si="13"/>
        <v xml:space="preserve"> </v>
      </c>
      <c r="K870" s="27"/>
      <c r="L870" s="29"/>
      <c r="M870" s="29"/>
      <c r="N870" s="27"/>
      <c r="O870" s="27"/>
      <c r="P870" s="28" t="str">
        <f>IF(AND(N870&gt;0,O870&gt;0),IF($F870="F",IF(SUM($N870+$O870)&lt;=35,1.33*($N870+$O870)-0.013*POWER(($N870+$O870),2)-2.5,0.546*($N870+$O870)+9.7),1.21*($N870+$O870)-0.008*POWER(($N870+$O870),2)-VLOOKUP($G870,Ages!$A$12:$AJ$19,31,0)),"")</f>
        <v/>
      </c>
      <c r="Q870" s="23"/>
      <c r="R870" s="33"/>
      <c r="S870" s="33"/>
      <c r="T870" s="33"/>
      <c r="U870" s="33"/>
      <c r="V870" s="33"/>
      <c r="W870" s="23"/>
      <c r="X870" s="33"/>
      <c r="Y870" s="33"/>
      <c r="Z870" s="33"/>
    </row>
    <row r="871" spans="1:26" s="24" customFormat="1" x14ac:dyDescent="0.2">
      <c r="A871" s="23"/>
      <c r="B871" s="23"/>
      <c r="F871" s="23"/>
      <c r="H871" s="32"/>
      <c r="I871" s="32"/>
      <c r="J871" s="28" t="str">
        <f t="shared" si="13"/>
        <v xml:space="preserve"> </v>
      </c>
      <c r="K871" s="27"/>
      <c r="L871" s="29"/>
      <c r="M871" s="29"/>
      <c r="N871" s="27"/>
      <c r="O871" s="27"/>
      <c r="P871" s="28" t="str">
        <f>IF(AND(N871&gt;0,O871&gt;0),IF($F871="F",IF(SUM($N871+$O871)&lt;=35,1.33*($N871+$O871)-0.013*POWER(($N871+$O871),2)-2.5,0.546*($N871+$O871)+9.7),1.21*($N871+$O871)-0.008*POWER(($N871+$O871),2)-VLOOKUP($G871,Ages!$A$12:$AJ$19,31,0)),"")</f>
        <v/>
      </c>
      <c r="Q871" s="23"/>
      <c r="R871" s="33"/>
      <c r="S871" s="33"/>
      <c r="T871" s="33"/>
      <c r="U871" s="33"/>
      <c r="V871" s="33"/>
      <c r="W871" s="23"/>
      <c r="X871" s="33"/>
      <c r="Y871" s="33"/>
      <c r="Z871" s="33"/>
    </row>
    <row r="872" spans="1:26" s="24" customFormat="1" x14ac:dyDescent="0.2">
      <c r="A872" s="23"/>
      <c r="B872" s="23"/>
      <c r="F872" s="23"/>
      <c r="H872" s="32"/>
      <c r="I872" s="32"/>
      <c r="J872" s="28" t="str">
        <f t="shared" si="13"/>
        <v xml:space="preserve"> </v>
      </c>
      <c r="K872" s="27"/>
      <c r="L872" s="29"/>
      <c r="M872" s="29"/>
      <c r="N872" s="27"/>
      <c r="O872" s="27"/>
      <c r="P872" s="28" t="str">
        <f>IF(AND(N872&gt;0,O872&gt;0),IF($F872="F",IF(SUM($N872+$O872)&lt;=35,1.33*($N872+$O872)-0.013*POWER(($N872+$O872),2)-2.5,0.546*($N872+$O872)+9.7),1.21*($N872+$O872)-0.008*POWER(($N872+$O872),2)-VLOOKUP($G872,Ages!$A$12:$AJ$19,31,0)),"")</f>
        <v/>
      </c>
      <c r="Q872" s="23"/>
      <c r="R872" s="33"/>
      <c r="S872" s="33"/>
      <c r="T872" s="33"/>
      <c r="U872" s="33"/>
      <c r="V872" s="33"/>
      <c r="W872" s="23"/>
      <c r="X872" s="33"/>
      <c r="Y872" s="33"/>
      <c r="Z872" s="33"/>
    </row>
    <row r="873" spans="1:26" s="24" customFormat="1" x14ac:dyDescent="0.2">
      <c r="A873" s="23"/>
      <c r="B873" s="23"/>
      <c r="F873" s="23"/>
      <c r="H873" s="32"/>
      <c r="I873" s="32"/>
      <c r="J873" s="28" t="str">
        <f t="shared" si="13"/>
        <v xml:space="preserve"> </v>
      </c>
      <c r="K873" s="27"/>
      <c r="L873" s="29"/>
      <c r="M873" s="29"/>
      <c r="N873" s="27"/>
      <c r="O873" s="27"/>
      <c r="P873" s="28" t="str">
        <f>IF(AND(N873&gt;0,O873&gt;0),IF($F873="F",IF(SUM($N873+$O873)&lt;=35,1.33*($N873+$O873)-0.013*POWER(($N873+$O873),2)-2.5,0.546*($N873+$O873)+9.7),1.21*($N873+$O873)-0.008*POWER(($N873+$O873),2)-VLOOKUP($G873,Ages!$A$12:$AJ$19,31,0)),"")</f>
        <v/>
      </c>
      <c r="Q873" s="23"/>
      <c r="R873" s="33"/>
      <c r="S873" s="33"/>
      <c r="T873" s="33"/>
      <c r="U873" s="33"/>
      <c r="V873" s="33"/>
      <c r="W873" s="23"/>
      <c r="X873" s="33"/>
      <c r="Y873" s="33"/>
      <c r="Z873" s="33"/>
    </row>
    <row r="874" spans="1:26" s="24" customFormat="1" x14ac:dyDescent="0.2">
      <c r="A874" s="23"/>
      <c r="B874" s="23"/>
      <c r="F874" s="23"/>
      <c r="H874" s="32"/>
      <c r="I874" s="32"/>
      <c r="J874" s="28" t="str">
        <f t="shared" si="13"/>
        <v xml:space="preserve"> </v>
      </c>
      <c r="K874" s="27"/>
      <c r="L874" s="29"/>
      <c r="M874" s="29"/>
      <c r="N874" s="27"/>
      <c r="O874" s="27"/>
      <c r="P874" s="28" t="str">
        <f>IF(AND(N874&gt;0,O874&gt;0),IF($F874="F",IF(SUM($N874+$O874)&lt;=35,1.33*($N874+$O874)-0.013*POWER(($N874+$O874),2)-2.5,0.546*($N874+$O874)+9.7),1.21*($N874+$O874)-0.008*POWER(($N874+$O874),2)-VLOOKUP($G874,Ages!$A$12:$AJ$19,31,0)),"")</f>
        <v/>
      </c>
      <c r="Q874" s="23"/>
      <c r="R874" s="33"/>
      <c r="S874" s="33"/>
      <c r="T874" s="33"/>
      <c r="U874" s="33"/>
      <c r="V874" s="33"/>
      <c r="W874" s="23"/>
      <c r="X874" s="33"/>
      <c r="Y874" s="33"/>
      <c r="Z874" s="33"/>
    </row>
    <row r="875" spans="1:26" s="24" customFormat="1" x14ac:dyDescent="0.2">
      <c r="A875" s="23"/>
      <c r="B875" s="23"/>
      <c r="F875" s="23"/>
      <c r="H875" s="32"/>
      <c r="I875" s="32"/>
      <c r="J875" s="28" t="str">
        <f t="shared" si="13"/>
        <v xml:space="preserve"> </v>
      </c>
      <c r="K875" s="27"/>
      <c r="L875" s="29"/>
      <c r="M875" s="29"/>
      <c r="N875" s="27"/>
      <c r="O875" s="27"/>
      <c r="P875" s="28" t="str">
        <f>IF(AND(N875&gt;0,O875&gt;0),IF($F875="F",IF(SUM($N875+$O875)&lt;=35,1.33*($N875+$O875)-0.013*POWER(($N875+$O875),2)-2.5,0.546*($N875+$O875)+9.7),1.21*($N875+$O875)-0.008*POWER(($N875+$O875),2)-VLOOKUP($G875,Ages!$A$12:$AJ$19,31,0)),"")</f>
        <v/>
      </c>
      <c r="Q875" s="23"/>
      <c r="R875" s="33"/>
      <c r="S875" s="33"/>
      <c r="T875" s="33"/>
      <c r="U875" s="33"/>
      <c r="V875" s="33"/>
      <c r="W875" s="23"/>
      <c r="X875" s="33"/>
      <c r="Y875" s="33"/>
      <c r="Z875" s="33"/>
    </row>
    <row r="876" spans="1:26" s="24" customFormat="1" x14ac:dyDescent="0.2">
      <c r="A876" s="23"/>
      <c r="B876" s="23"/>
      <c r="F876" s="23"/>
      <c r="H876" s="32"/>
      <c r="I876" s="32"/>
      <c r="J876" s="28" t="str">
        <f t="shared" si="13"/>
        <v xml:space="preserve"> </v>
      </c>
      <c r="K876" s="27"/>
      <c r="L876" s="29"/>
      <c r="M876" s="29"/>
      <c r="N876" s="27"/>
      <c r="O876" s="27"/>
      <c r="P876" s="28" t="str">
        <f>IF(AND(N876&gt;0,O876&gt;0),IF($F876="F",IF(SUM($N876+$O876)&lt;=35,1.33*($N876+$O876)-0.013*POWER(($N876+$O876),2)-2.5,0.546*($N876+$O876)+9.7),1.21*($N876+$O876)-0.008*POWER(($N876+$O876),2)-VLOOKUP($G876,Ages!$A$12:$AJ$19,31,0)),"")</f>
        <v/>
      </c>
      <c r="Q876" s="23"/>
      <c r="R876" s="33"/>
      <c r="S876" s="33"/>
      <c r="T876" s="33"/>
      <c r="U876" s="33"/>
      <c r="V876" s="33"/>
      <c r="W876" s="23"/>
      <c r="X876" s="33"/>
      <c r="Y876" s="33"/>
      <c r="Z876" s="33"/>
    </row>
    <row r="877" spans="1:26" s="24" customFormat="1" x14ac:dyDescent="0.2">
      <c r="A877" s="23"/>
      <c r="B877" s="23"/>
      <c r="F877" s="23"/>
      <c r="H877" s="32"/>
      <c r="I877" s="32"/>
      <c r="J877" s="28" t="str">
        <f t="shared" si="13"/>
        <v xml:space="preserve"> </v>
      </c>
      <c r="K877" s="27"/>
      <c r="L877" s="29"/>
      <c r="M877" s="29"/>
      <c r="N877" s="27"/>
      <c r="O877" s="27"/>
      <c r="P877" s="28" t="str">
        <f>IF(AND(N877&gt;0,O877&gt;0),IF($F877="F",IF(SUM($N877+$O877)&lt;=35,1.33*($N877+$O877)-0.013*POWER(($N877+$O877),2)-2.5,0.546*($N877+$O877)+9.7),1.21*($N877+$O877)-0.008*POWER(($N877+$O877),2)-VLOOKUP($G877,Ages!$A$12:$AJ$19,31,0)),"")</f>
        <v/>
      </c>
      <c r="Q877" s="23"/>
      <c r="R877" s="33"/>
      <c r="S877" s="33"/>
      <c r="T877" s="33"/>
      <c r="U877" s="33"/>
      <c r="V877" s="33"/>
      <c r="W877" s="23"/>
      <c r="X877" s="33"/>
      <c r="Y877" s="33"/>
      <c r="Z877" s="33"/>
    </row>
    <row r="878" spans="1:26" s="24" customFormat="1" x14ac:dyDescent="0.2">
      <c r="A878" s="23"/>
      <c r="B878" s="23"/>
      <c r="F878" s="23"/>
      <c r="H878" s="32"/>
      <c r="I878" s="32"/>
      <c r="J878" s="28" t="str">
        <f t="shared" si="13"/>
        <v xml:space="preserve"> </v>
      </c>
      <c r="K878" s="27"/>
      <c r="L878" s="29"/>
      <c r="M878" s="29"/>
      <c r="N878" s="27"/>
      <c r="O878" s="27"/>
      <c r="P878" s="28" t="str">
        <f>IF(AND(N878&gt;0,O878&gt;0),IF($F878="F",IF(SUM($N878+$O878)&lt;=35,1.33*($N878+$O878)-0.013*POWER(($N878+$O878),2)-2.5,0.546*($N878+$O878)+9.7),1.21*($N878+$O878)-0.008*POWER(($N878+$O878),2)-VLOOKUP($G878,Ages!$A$12:$AJ$19,31,0)),"")</f>
        <v/>
      </c>
      <c r="Q878" s="23"/>
      <c r="R878" s="33"/>
      <c r="S878" s="33"/>
      <c r="T878" s="33"/>
      <c r="U878" s="33"/>
      <c r="V878" s="33"/>
      <c r="W878" s="23"/>
      <c r="X878" s="33"/>
      <c r="Y878" s="33"/>
      <c r="Z878" s="33"/>
    </row>
    <row r="879" spans="1:26" s="24" customFormat="1" x14ac:dyDescent="0.2">
      <c r="A879" s="23"/>
      <c r="B879" s="23"/>
      <c r="F879" s="23"/>
      <c r="H879" s="32"/>
      <c r="I879" s="32"/>
      <c r="J879" s="28" t="str">
        <f t="shared" si="13"/>
        <v xml:space="preserve"> </v>
      </c>
      <c r="K879" s="27"/>
      <c r="L879" s="29"/>
      <c r="M879" s="29"/>
      <c r="N879" s="27"/>
      <c r="O879" s="27"/>
      <c r="P879" s="28" t="str">
        <f>IF(AND(N879&gt;0,O879&gt;0),IF($F879="F",IF(SUM($N879+$O879)&lt;=35,1.33*($N879+$O879)-0.013*POWER(($N879+$O879),2)-2.5,0.546*($N879+$O879)+9.7),1.21*($N879+$O879)-0.008*POWER(($N879+$O879),2)-VLOOKUP($G879,Ages!$A$12:$AJ$19,31,0)),"")</f>
        <v/>
      </c>
      <c r="Q879" s="23"/>
      <c r="R879" s="33"/>
      <c r="S879" s="33"/>
      <c r="T879" s="33"/>
      <c r="U879" s="33"/>
      <c r="V879" s="33"/>
      <c r="W879" s="23"/>
      <c r="X879" s="33"/>
      <c r="Y879" s="33"/>
      <c r="Z879" s="33"/>
    </row>
    <row r="880" spans="1:26" s="24" customFormat="1" x14ac:dyDescent="0.2">
      <c r="A880" s="23"/>
      <c r="B880" s="23"/>
      <c r="F880" s="23"/>
      <c r="H880" s="32"/>
      <c r="I880" s="32"/>
      <c r="J880" s="28" t="str">
        <f t="shared" si="13"/>
        <v xml:space="preserve"> </v>
      </c>
      <c r="K880" s="27"/>
      <c r="L880" s="29"/>
      <c r="M880" s="29"/>
      <c r="N880" s="27"/>
      <c r="O880" s="27"/>
      <c r="P880" s="28" t="str">
        <f>IF(AND(N880&gt;0,O880&gt;0),IF($F880="F",IF(SUM($N880+$O880)&lt;=35,1.33*($N880+$O880)-0.013*POWER(($N880+$O880),2)-2.5,0.546*($N880+$O880)+9.7),1.21*($N880+$O880)-0.008*POWER(($N880+$O880),2)-VLOOKUP($G880,Ages!$A$12:$AJ$19,31,0)),"")</f>
        <v/>
      </c>
      <c r="Q880" s="23"/>
      <c r="R880" s="33"/>
      <c r="S880" s="33"/>
      <c r="T880" s="33"/>
      <c r="U880" s="33"/>
      <c r="V880" s="33"/>
      <c r="W880" s="23"/>
      <c r="X880" s="33"/>
      <c r="Y880" s="33"/>
      <c r="Z880" s="33"/>
    </row>
    <row r="881" spans="1:26" s="24" customFormat="1" x14ac:dyDescent="0.2">
      <c r="A881" s="23"/>
      <c r="B881" s="23"/>
      <c r="F881" s="23"/>
      <c r="H881" s="32"/>
      <c r="I881" s="32"/>
      <c r="J881" s="28" t="str">
        <f t="shared" si="13"/>
        <v xml:space="preserve"> </v>
      </c>
      <c r="K881" s="27"/>
      <c r="L881" s="29"/>
      <c r="M881" s="29"/>
      <c r="N881" s="27"/>
      <c r="O881" s="27"/>
      <c r="P881" s="28" t="str">
        <f>IF(AND(N881&gt;0,O881&gt;0),IF($F881="F",IF(SUM($N881+$O881)&lt;=35,1.33*($N881+$O881)-0.013*POWER(($N881+$O881),2)-2.5,0.546*($N881+$O881)+9.7),1.21*($N881+$O881)-0.008*POWER(($N881+$O881),2)-VLOOKUP($G881,Ages!$A$12:$AJ$19,31,0)),"")</f>
        <v/>
      </c>
      <c r="Q881" s="23"/>
      <c r="R881" s="33"/>
      <c r="S881" s="33"/>
      <c r="T881" s="33"/>
      <c r="U881" s="33"/>
      <c r="V881" s="33"/>
      <c r="W881" s="23"/>
      <c r="X881" s="33"/>
      <c r="Y881" s="33"/>
      <c r="Z881" s="33"/>
    </row>
    <row r="882" spans="1:26" s="24" customFormat="1" x14ac:dyDescent="0.2">
      <c r="A882" s="23"/>
      <c r="B882" s="23"/>
      <c r="F882" s="23"/>
      <c r="H882" s="32"/>
      <c r="I882" s="32"/>
      <c r="J882" s="28" t="str">
        <f t="shared" si="13"/>
        <v xml:space="preserve"> </v>
      </c>
      <c r="K882" s="27"/>
      <c r="L882" s="29"/>
      <c r="M882" s="29"/>
      <c r="N882" s="27"/>
      <c r="O882" s="27"/>
      <c r="P882" s="28" t="str">
        <f>IF(AND(N882&gt;0,O882&gt;0),IF($F882="F",IF(SUM($N882+$O882)&lt;=35,1.33*($N882+$O882)-0.013*POWER(($N882+$O882),2)-2.5,0.546*($N882+$O882)+9.7),1.21*($N882+$O882)-0.008*POWER(($N882+$O882),2)-VLOOKUP($G882,Ages!$A$12:$AJ$19,31,0)),"")</f>
        <v/>
      </c>
      <c r="Q882" s="23"/>
      <c r="R882" s="33"/>
      <c r="S882" s="33"/>
      <c r="T882" s="33"/>
      <c r="U882" s="33"/>
      <c r="V882" s="33"/>
      <c r="W882" s="23"/>
      <c r="X882" s="33"/>
      <c r="Y882" s="33"/>
      <c r="Z882" s="33"/>
    </row>
    <row r="883" spans="1:26" s="24" customFormat="1" x14ac:dyDescent="0.2">
      <c r="A883" s="23"/>
      <c r="B883" s="23"/>
      <c r="F883" s="23"/>
      <c r="H883" s="32"/>
      <c r="I883" s="32"/>
      <c r="J883" s="28" t="str">
        <f t="shared" si="13"/>
        <v xml:space="preserve"> </v>
      </c>
      <c r="K883" s="27"/>
      <c r="L883" s="29"/>
      <c r="M883" s="29"/>
      <c r="N883" s="27"/>
      <c r="O883" s="27"/>
      <c r="P883" s="28" t="str">
        <f>IF(AND(N883&gt;0,O883&gt;0),IF($F883="F",IF(SUM($N883+$O883)&lt;=35,1.33*($N883+$O883)-0.013*POWER(($N883+$O883),2)-2.5,0.546*($N883+$O883)+9.7),1.21*($N883+$O883)-0.008*POWER(($N883+$O883),2)-VLOOKUP($G883,Ages!$A$12:$AJ$19,31,0)),"")</f>
        <v/>
      </c>
      <c r="Q883" s="23"/>
      <c r="R883" s="33"/>
      <c r="S883" s="33"/>
      <c r="T883" s="33"/>
      <c r="U883" s="33"/>
      <c r="V883" s="33"/>
      <c r="W883" s="23"/>
      <c r="X883" s="33"/>
      <c r="Y883" s="33"/>
      <c r="Z883" s="33"/>
    </row>
    <row r="884" spans="1:26" s="24" customFormat="1" x14ac:dyDescent="0.2">
      <c r="A884" s="23"/>
      <c r="B884" s="23"/>
      <c r="F884" s="23"/>
      <c r="H884" s="32"/>
      <c r="I884" s="32"/>
      <c r="J884" s="28" t="str">
        <f t="shared" si="13"/>
        <v xml:space="preserve"> </v>
      </c>
      <c r="K884" s="27"/>
      <c r="L884" s="29"/>
      <c r="M884" s="29"/>
      <c r="N884" s="27"/>
      <c r="O884" s="27"/>
      <c r="P884" s="28" t="str">
        <f>IF(AND(N884&gt;0,O884&gt;0),IF($F884="F",IF(SUM($N884+$O884)&lt;=35,1.33*($N884+$O884)-0.013*POWER(($N884+$O884),2)-2.5,0.546*($N884+$O884)+9.7),1.21*($N884+$O884)-0.008*POWER(($N884+$O884),2)-VLOOKUP($G884,Ages!$A$12:$AJ$19,31,0)),"")</f>
        <v/>
      </c>
      <c r="Q884" s="23"/>
      <c r="R884" s="33"/>
      <c r="S884" s="33"/>
      <c r="T884" s="33"/>
      <c r="U884" s="33"/>
      <c r="V884" s="33"/>
      <c r="W884" s="23"/>
      <c r="X884" s="33"/>
      <c r="Y884" s="33"/>
      <c r="Z884" s="33"/>
    </row>
    <row r="885" spans="1:26" s="24" customFormat="1" x14ac:dyDescent="0.2">
      <c r="A885" s="23"/>
      <c r="B885" s="23"/>
      <c r="F885" s="23"/>
      <c r="H885" s="32"/>
      <c r="I885" s="32"/>
      <c r="J885" s="28" t="str">
        <f t="shared" si="13"/>
        <v xml:space="preserve"> </v>
      </c>
      <c r="K885" s="27"/>
      <c r="L885" s="29"/>
      <c r="M885" s="29"/>
      <c r="N885" s="27"/>
      <c r="O885" s="27"/>
      <c r="P885" s="28" t="str">
        <f>IF(AND(N885&gt;0,O885&gt;0),IF($F885="F",IF(SUM($N885+$O885)&lt;=35,1.33*($N885+$O885)-0.013*POWER(($N885+$O885),2)-2.5,0.546*($N885+$O885)+9.7),1.21*($N885+$O885)-0.008*POWER(($N885+$O885),2)-VLOOKUP($G885,Ages!$A$12:$AJ$19,31,0)),"")</f>
        <v/>
      </c>
      <c r="Q885" s="23"/>
      <c r="R885" s="33"/>
      <c r="S885" s="33"/>
      <c r="T885" s="33"/>
      <c r="U885" s="33"/>
      <c r="V885" s="33"/>
      <c r="W885" s="23"/>
      <c r="X885" s="33"/>
      <c r="Y885" s="33"/>
      <c r="Z885" s="33"/>
    </row>
    <row r="886" spans="1:26" s="24" customFormat="1" x14ac:dyDescent="0.2">
      <c r="A886" s="23"/>
      <c r="B886" s="23"/>
      <c r="F886" s="23"/>
      <c r="H886" s="32"/>
      <c r="I886" s="32"/>
      <c r="J886" s="28" t="str">
        <f t="shared" si="13"/>
        <v xml:space="preserve"> </v>
      </c>
      <c r="K886" s="27"/>
      <c r="L886" s="29"/>
      <c r="M886" s="29"/>
      <c r="N886" s="27"/>
      <c r="O886" s="27"/>
      <c r="P886" s="28" t="str">
        <f>IF(AND(N886&gt;0,O886&gt;0),IF($F886="F",IF(SUM($N886+$O886)&lt;=35,1.33*($N886+$O886)-0.013*POWER(($N886+$O886),2)-2.5,0.546*($N886+$O886)+9.7),1.21*($N886+$O886)-0.008*POWER(($N886+$O886),2)-VLOOKUP($G886,Ages!$A$12:$AJ$19,31,0)),"")</f>
        <v/>
      </c>
      <c r="Q886" s="23"/>
      <c r="R886" s="33"/>
      <c r="S886" s="33"/>
      <c r="T886" s="33"/>
      <c r="U886" s="33"/>
      <c r="V886" s="33"/>
      <c r="W886" s="23"/>
      <c r="X886" s="33"/>
      <c r="Y886" s="33"/>
      <c r="Z886" s="33"/>
    </row>
    <row r="887" spans="1:26" s="24" customFormat="1" x14ac:dyDescent="0.2">
      <c r="A887" s="23"/>
      <c r="B887" s="23"/>
      <c r="F887" s="23"/>
      <c r="H887" s="32"/>
      <c r="I887" s="32"/>
      <c r="J887" s="28" t="str">
        <f t="shared" si="13"/>
        <v xml:space="preserve"> </v>
      </c>
      <c r="K887" s="27"/>
      <c r="L887" s="29"/>
      <c r="M887" s="29"/>
      <c r="N887" s="27"/>
      <c r="O887" s="27"/>
      <c r="P887" s="28" t="str">
        <f>IF(AND(N887&gt;0,O887&gt;0),IF($F887="F",IF(SUM($N887+$O887)&lt;=35,1.33*($N887+$O887)-0.013*POWER(($N887+$O887),2)-2.5,0.546*($N887+$O887)+9.7),1.21*($N887+$O887)-0.008*POWER(($N887+$O887),2)-VLOOKUP($G887,Ages!$A$12:$AJ$19,31,0)),"")</f>
        <v/>
      </c>
      <c r="Q887" s="23"/>
      <c r="R887" s="33"/>
      <c r="S887" s="33"/>
      <c r="T887" s="33"/>
      <c r="U887" s="33"/>
      <c r="V887" s="33"/>
      <c r="W887" s="23"/>
      <c r="X887" s="33"/>
      <c r="Y887" s="33"/>
      <c r="Z887" s="33"/>
    </row>
    <row r="888" spans="1:26" s="24" customFormat="1" x14ac:dyDescent="0.2">
      <c r="A888" s="23"/>
      <c r="B888" s="23"/>
      <c r="F888" s="23"/>
      <c r="H888" s="32"/>
      <c r="I888" s="32"/>
      <c r="J888" s="28" t="str">
        <f t="shared" si="13"/>
        <v xml:space="preserve"> </v>
      </c>
      <c r="K888" s="27"/>
      <c r="L888" s="29"/>
      <c r="M888" s="29"/>
      <c r="N888" s="27"/>
      <c r="O888" s="27"/>
      <c r="P888" s="28" t="str">
        <f>IF(AND(N888&gt;0,O888&gt;0),IF($F888="F",IF(SUM($N888+$O888)&lt;=35,1.33*($N888+$O888)-0.013*POWER(($N888+$O888),2)-2.5,0.546*($N888+$O888)+9.7),1.21*($N888+$O888)-0.008*POWER(($N888+$O888),2)-VLOOKUP($G888,Ages!$A$12:$AJ$19,31,0)),"")</f>
        <v/>
      </c>
      <c r="Q888" s="23"/>
      <c r="R888" s="33"/>
      <c r="S888" s="33"/>
      <c r="T888" s="33"/>
      <c r="U888" s="33"/>
      <c r="V888" s="33"/>
      <c r="W888" s="23"/>
      <c r="X888" s="33"/>
      <c r="Y888" s="33"/>
      <c r="Z888" s="33"/>
    </row>
    <row r="889" spans="1:26" s="24" customFormat="1" x14ac:dyDescent="0.2">
      <c r="A889" s="23"/>
      <c r="B889" s="23"/>
      <c r="F889" s="23"/>
      <c r="H889" s="32"/>
      <c r="I889" s="32"/>
      <c r="J889" s="28" t="str">
        <f t="shared" si="13"/>
        <v xml:space="preserve"> </v>
      </c>
      <c r="K889" s="27"/>
      <c r="L889" s="29"/>
      <c r="M889" s="29"/>
      <c r="N889" s="27"/>
      <c r="O889" s="27"/>
      <c r="P889" s="28" t="str">
        <f>IF(AND(N889&gt;0,O889&gt;0),IF($F889="F",IF(SUM($N889+$O889)&lt;=35,1.33*($N889+$O889)-0.013*POWER(($N889+$O889),2)-2.5,0.546*($N889+$O889)+9.7),1.21*($N889+$O889)-0.008*POWER(($N889+$O889),2)-VLOOKUP($G889,Ages!$A$12:$AJ$19,31,0)),"")</f>
        <v/>
      </c>
      <c r="Q889" s="23"/>
      <c r="R889" s="33"/>
      <c r="S889" s="33"/>
      <c r="T889" s="33"/>
      <c r="U889" s="33"/>
      <c r="V889" s="33"/>
      <c r="W889" s="23"/>
      <c r="X889" s="33"/>
      <c r="Y889" s="33"/>
      <c r="Z889" s="33"/>
    </row>
    <row r="890" spans="1:26" s="24" customFormat="1" x14ac:dyDescent="0.2">
      <c r="A890" s="23"/>
      <c r="B890" s="23"/>
      <c r="F890" s="23"/>
      <c r="H890" s="32"/>
      <c r="I890" s="32"/>
      <c r="J890" s="28" t="str">
        <f t="shared" si="13"/>
        <v xml:space="preserve"> </v>
      </c>
      <c r="K890" s="27"/>
      <c r="L890" s="29"/>
      <c r="M890" s="29"/>
      <c r="N890" s="27"/>
      <c r="O890" s="27"/>
      <c r="P890" s="28" t="str">
        <f>IF(AND(N890&gt;0,O890&gt;0),IF($F890="F",IF(SUM($N890+$O890)&lt;=35,1.33*($N890+$O890)-0.013*POWER(($N890+$O890),2)-2.5,0.546*($N890+$O890)+9.7),1.21*($N890+$O890)-0.008*POWER(($N890+$O890),2)-VLOOKUP($G890,Ages!$A$12:$AJ$19,31,0)),"")</f>
        <v/>
      </c>
      <c r="Q890" s="23"/>
      <c r="R890" s="33"/>
      <c r="S890" s="33"/>
      <c r="T890" s="33"/>
      <c r="U890" s="33"/>
      <c r="V890" s="33"/>
      <c r="W890" s="23"/>
      <c r="X890" s="33"/>
      <c r="Y890" s="33"/>
      <c r="Z890" s="33"/>
    </row>
    <row r="891" spans="1:26" s="24" customFormat="1" x14ac:dyDescent="0.2">
      <c r="A891" s="23"/>
      <c r="B891" s="23"/>
      <c r="F891" s="23"/>
      <c r="H891" s="32"/>
      <c r="I891" s="32"/>
      <c r="J891" s="28" t="str">
        <f t="shared" si="13"/>
        <v xml:space="preserve"> </v>
      </c>
      <c r="K891" s="27"/>
      <c r="L891" s="29"/>
      <c r="M891" s="29"/>
      <c r="N891" s="27"/>
      <c r="O891" s="27"/>
      <c r="P891" s="28" t="str">
        <f>IF(AND(N891&gt;0,O891&gt;0),IF($F891="F",IF(SUM($N891+$O891)&lt;=35,1.33*($N891+$O891)-0.013*POWER(($N891+$O891),2)-2.5,0.546*($N891+$O891)+9.7),1.21*($N891+$O891)-0.008*POWER(($N891+$O891),2)-VLOOKUP($G891,Ages!$A$12:$AJ$19,31,0)),"")</f>
        <v/>
      </c>
      <c r="Q891" s="23"/>
      <c r="R891" s="33"/>
      <c r="S891" s="33"/>
      <c r="T891" s="33"/>
      <c r="U891" s="33"/>
      <c r="V891" s="33"/>
      <c r="W891" s="23"/>
      <c r="X891" s="33"/>
      <c r="Y891" s="33"/>
      <c r="Z891" s="33"/>
    </row>
    <row r="892" spans="1:26" s="24" customFormat="1" x14ac:dyDescent="0.2">
      <c r="A892" s="23"/>
      <c r="B892" s="23"/>
      <c r="F892" s="23"/>
      <c r="H892" s="32"/>
      <c r="I892" s="32"/>
      <c r="J892" s="28" t="str">
        <f t="shared" si="13"/>
        <v xml:space="preserve"> </v>
      </c>
      <c r="K892" s="27"/>
      <c r="L892" s="29"/>
      <c r="M892" s="29"/>
      <c r="N892" s="27"/>
      <c r="O892" s="27"/>
      <c r="P892" s="28" t="str">
        <f>IF(AND(N892&gt;0,O892&gt;0),IF($F892="F",IF(SUM($N892+$O892)&lt;=35,1.33*($N892+$O892)-0.013*POWER(($N892+$O892),2)-2.5,0.546*($N892+$O892)+9.7),1.21*($N892+$O892)-0.008*POWER(($N892+$O892),2)-VLOOKUP($G892,Ages!$A$12:$AJ$19,31,0)),"")</f>
        <v/>
      </c>
      <c r="Q892" s="23"/>
      <c r="R892" s="33"/>
      <c r="S892" s="33"/>
      <c r="T892" s="33"/>
      <c r="U892" s="33"/>
      <c r="V892" s="33"/>
      <c r="W892" s="23"/>
      <c r="X892" s="33"/>
      <c r="Y892" s="33"/>
      <c r="Z892" s="33"/>
    </row>
    <row r="893" spans="1:26" s="24" customFormat="1" x14ac:dyDescent="0.2">
      <c r="A893" s="23"/>
      <c r="B893" s="23"/>
      <c r="F893" s="23"/>
      <c r="H893" s="32"/>
      <c r="I893" s="32"/>
      <c r="J893" s="28" t="str">
        <f t="shared" si="13"/>
        <v xml:space="preserve"> </v>
      </c>
      <c r="K893" s="27"/>
      <c r="L893" s="29"/>
      <c r="M893" s="29"/>
      <c r="N893" s="27"/>
      <c r="O893" s="27"/>
      <c r="P893" s="28" t="str">
        <f>IF(AND(N893&gt;0,O893&gt;0),IF($F893="F",IF(SUM($N893+$O893)&lt;=35,1.33*($N893+$O893)-0.013*POWER(($N893+$O893),2)-2.5,0.546*($N893+$O893)+9.7),1.21*($N893+$O893)-0.008*POWER(($N893+$O893),2)-VLOOKUP($G893,Ages!$A$12:$AJ$19,31,0)),"")</f>
        <v/>
      </c>
      <c r="Q893" s="23"/>
      <c r="R893" s="33"/>
      <c r="S893" s="33"/>
      <c r="T893" s="33"/>
      <c r="U893" s="33"/>
      <c r="V893" s="33"/>
      <c r="W893" s="23"/>
      <c r="X893" s="33"/>
      <c r="Y893" s="33"/>
      <c r="Z893" s="33"/>
    </row>
    <row r="894" spans="1:26" s="24" customFormat="1" x14ac:dyDescent="0.2">
      <c r="A894" s="23"/>
      <c r="B894" s="23"/>
      <c r="F894" s="23"/>
      <c r="H894" s="32"/>
      <c r="I894" s="32"/>
      <c r="J894" s="28" t="str">
        <f t="shared" si="13"/>
        <v xml:space="preserve"> </v>
      </c>
      <c r="K894" s="27"/>
      <c r="L894" s="29"/>
      <c r="M894" s="29"/>
      <c r="N894" s="27"/>
      <c r="O894" s="27"/>
      <c r="P894" s="28" t="str">
        <f>IF(AND(N894&gt;0,O894&gt;0),IF($F894="F",IF(SUM($N894+$O894)&lt;=35,1.33*($N894+$O894)-0.013*POWER(($N894+$O894),2)-2.5,0.546*($N894+$O894)+9.7),1.21*($N894+$O894)-0.008*POWER(($N894+$O894),2)-VLOOKUP($G894,Ages!$A$12:$AJ$19,31,0)),"")</f>
        <v/>
      </c>
      <c r="Q894" s="23"/>
      <c r="R894" s="33"/>
      <c r="S894" s="33"/>
      <c r="T894" s="33"/>
      <c r="U894" s="33"/>
      <c r="V894" s="33"/>
      <c r="W894" s="23"/>
      <c r="X894" s="33"/>
      <c r="Y894" s="33"/>
      <c r="Z894" s="33"/>
    </row>
    <row r="895" spans="1:26" s="24" customFormat="1" x14ac:dyDescent="0.2">
      <c r="A895" s="23"/>
      <c r="B895" s="23"/>
      <c r="F895" s="23"/>
      <c r="H895" s="32"/>
      <c r="I895" s="32"/>
      <c r="J895" s="28" t="str">
        <f t="shared" si="13"/>
        <v xml:space="preserve"> </v>
      </c>
      <c r="K895" s="27"/>
      <c r="L895" s="29"/>
      <c r="M895" s="29"/>
      <c r="N895" s="27"/>
      <c r="O895" s="27"/>
      <c r="P895" s="28" t="str">
        <f>IF(AND(N895&gt;0,O895&gt;0),IF($F895="F",IF(SUM($N895+$O895)&lt;=35,1.33*($N895+$O895)-0.013*POWER(($N895+$O895),2)-2.5,0.546*($N895+$O895)+9.7),1.21*($N895+$O895)-0.008*POWER(($N895+$O895),2)-VLOOKUP($G895,Ages!$A$12:$AJ$19,31,0)),"")</f>
        <v/>
      </c>
      <c r="Q895" s="23"/>
      <c r="R895" s="33"/>
      <c r="S895" s="33"/>
      <c r="T895" s="33"/>
      <c r="U895" s="33"/>
      <c r="V895" s="33"/>
      <c r="W895" s="23"/>
      <c r="X895" s="33"/>
      <c r="Y895" s="33"/>
      <c r="Z895" s="33"/>
    </row>
    <row r="896" spans="1:26" s="24" customFormat="1" x14ac:dyDescent="0.2">
      <c r="A896" s="23"/>
      <c r="B896" s="23"/>
      <c r="F896" s="23"/>
      <c r="H896" s="32"/>
      <c r="I896" s="32"/>
      <c r="J896" s="28" t="str">
        <f t="shared" si="13"/>
        <v xml:space="preserve"> </v>
      </c>
      <c r="K896" s="27"/>
      <c r="L896" s="29"/>
      <c r="M896" s="29"/>
      <c r="N896" s="27"/>
      <c r="O896" s="27"/>
      <c r="P896" s="28" t="str">
        <f>IF(AND(N896&gt;0,O896&gt;0),IF($F896="F",IF(SUM($N896+$O896)&lt;=35,1.33*($N896+$O896)-0.013*POWER(($N896+$O896),2)-2.5,0.546*($N896+$O896)+9.7),1.21*($N896+$O896)-0.008*POWER(($N896+$O896),2)-VLOOKUP($G896,Ages!$A$12:$AJ$19,31,0)),"")</f>
        <v/>
      </c>
      <c r="Q896" s="23"/>
      <c r="R896" s="33"/>
      <c r="S896" s="33"/>
      <c r="T896" s="33"/>
      <c r="U896" s="33"/>
      <c r="V896" s="33"/>
      <c r="W896" s="23"/>
      <c r="X896" s="33"/>
      <c r="Y896" s="33"/>
      <c r="Z896" s="33"/>
    </row>
    <row r="897" spans="1:26" s="24" customFormat="1" x14ac:dyDescent="0.2">
      <c r="A897" s="23"/>
      <c r="B897" s="23"/>
      <c r="F897" s="23"/>
      <c r="H897" s="32"/>
      <c r="I897" s="32"/>
      <c r="J897" s="28" t="str">
        <f t="shared" si="13"/>
        <v xml:space="preserve"> </v>
      </c>
      <c r="K897" s="27"/>
      <c r="L897" s="29"/>
      <c r="M897" s="29"/>
      <c r="N897" s="27"/>
      <c r="O897" s="27"/>
      <c r="P897" s="28" t="str">
        <f>IF(AND(N897&gt;0,O897&gt;0),IF($F897="F",IF(SUM($N897+$O897)&lt;=35,1.33*($N897+$O897)-0.013*POWER(($N897+$O897),2)-2.5,0.546*($N897+$O897)+9.7),1.21*($N897+$O897)-0.008*POWER(($N897+$O897),2)-VLOOKUP($G897,Ages!$A$12:$AJ$19,31,0)),"")</f>
        <v/>
      </c>
      <c r="Q897" s="23"/>
      <c r="R897" s="33"/>
      <c r="S897" s="33"/>
      <c r="T897" s="33"/>
      <c r="U897" s="33"/>
      <c r="V897" s="33"/>
      <c r="W897" s="23"/>
      <c r="X897" s="33"/>
      <c r="Y897" s="33"/>
      <c r="Z897" s="33"/>
    </row>
    <row r="898" spans="1:26" s="24" customFormat="1" x14ac:dyDescent="0.2">
      <c r="A898" s="23"/>
      <c r="B898" s="23"/>
      <c r="F898" s="23"/>
      <c r="H898" s="32"/>
      <c r="I898" s="32"/>
      <c r="J898" s="28" t="str">
        <f t="shared" si="13"/>
        <v xml:space="preserve"> </v>
      </c>
      <c r="K898" s="27"/>
      <c r="L898" s="29"/>
      <c r="M898" s="29"/>
      <c r="N898" s="27"/>
      <c r="O898" s="27"/>
      <c r="P898" s="28" t="str">
        <f>IF(AND(N898&gt;0,O898&gt;0),IF($F898="F",IF(SUM($N898+$O898)&lt;=35,1.33*($N898+$O898)-0.013*POWER(($N898+$O898),2)-2.5,0.546*($N898+$O898)+9.7),1.21*($N898+$O898)-0.008*POWER(($N898+$O898),2)-VLOOKUP($G898,Ages!$A$12:$AJ$19,31,0)),"")</f>
        <v/>
      </c>
      <c r="Q898" s="23"/>
      <c r="R898" s="33"/>
      <c r="S898" s="33"/>
      <c r="T898" s="33"/>
      <c r="U898" s="33"/>
      <c r="V898" s="33"/>
      <c r="W898" s="23"/>
      <c r="X898" s="33"/>
      <c r="Y898" s="33"/>
      <c r="Z898" s="33"/>
    </row>
    <row r="899" spans="1:26" s="24" customFormat="1" x14ac:dyDescent="0.2">
      <c r="A899" s="23"/>
      <c r="B899" s="23"/>
      <c r="F899" s="23"/>
      <c r="H899" s="32"/>
      <c r="I899" s="32"/>
      <c r="J899" s="28" t="str">
        <f t="shared" si="13"/>
        <v xml:space="preserve"> </v>
      </c>
      <c r="K899" s="27"/>
      <c r="L899" s="29"/>
      <c r="M899" s="29"/>
      <c r="N899" s="27"/>
      <c r="O899" s="27"/>
      <c r="P899" s="28" t="str">
        <f>IF(AND(N899&gt;0,O899&gt;0),IF($F899="F",IF(SUM($N899+$O899)&lt;=35,1.33*($N899+$O899)-0.013*POWER(($N899+$O899),2)-2.5,0.546*($N899+$O899)+9.7),1.21*($N899+$O899)-0.008*POWER(($N899+$O899),2)-VLOOKUP($G899,Ages!$A$12:$AJ$19,31,0)),"")</f>
        <v/>
      </c>
      <c r="Q899" s="23"/>
      <c r="R899" s="33"/>
      <c r="S899" s="33"/>
      <c r="T899" s="33"/>
      <c r="U899" s="33"/>
      <c r="V899" s="33"/>
      <c r="W899" s="23"/>
      <c r="X899" s="33"/>
      <c r="Y899" s="33"/>
      <c r="Z899" s="33"/>
    </row>
    <row r="900" spans="1:26" s="24" customFormat="1" x14ac:dyDescent="0.2">
      <c r="A900" s="23"/>
      <c r="B900" s="23"/>
      <c r="F900" s="23"/>
      <c r="H900" s="32"/>
      <c r="I900" s="32"/>
      <c r="J900" s="28" t="str">
        <f t="shared" si="13"/>
        <v xml:space="preserve"> </v>
      </c>
      <c r="K900" s="27"/>
      <c r="L900" s="29"/>
      <c r="M900" s="29"/>
      <c r="N900" s="27"/>
      <c r="O900" s="27"/>
      <c r="P900" s="28" t="str">
        <f>IF(AND(N900&gt;0,O900&gt;0),IF($F900="F",IF(SUM($N900+$O900)&lt;=35,1.33*($N900+$O900)-0.013*POWER(($N900+$O900),2)-2.5,0.546*($N900+$O900)+9.7),1.21*($N900+$O900)-0.008*POWER(($N900+$O900),2)-VLOOKUP($G900,Ages!$A$12:$AJ$19,31,0)),"")</f>
        <v/>
      </c>
      <c r="Q900" s="23"/>
      <c r="R900" s="33"/>
      <c r="S900" s="33"/>
      <c r="T900" s="33"/>
      <c r="U900" s="33"/>
      <c r="V900" s="33"/>
      <c r="W900" s="23"/>
      <c r="X900" s="33"/>
      <c r="Y900" s="33"/>
      <c r="Z900" s="33"/>
    </row>
    <row r="901" spans="1:26" s="24" customFormat="1" x14ac:dyDescent="0.2">
      <c r="A901" s="23"/>
      <c r="B901" s="23"/>
      <c r="F901" s="23"/>
      <c r="H901" s="32"/>
      <c r="I901" s="32"/>
      <c r="J901" s="28" t="str">
        <f t="shared" si="13"/>
        <v xml:space="preserve"> </v>
      </c>
      <c r="K901" s="27"/>
      <c r="L901" s="29"/>
      <c r="M901" s="29"/>
      <c r="N901" s="27"/>
      <c r="O901" s="27"/>
      <c r="P901" s="28" t="str">
        <f>IF(AND(N901&gt;0,O901&gt;0),IF($F901="F",IF(SUM($N901+$O901)&lt;=35,1.33*($N901+$O901)-0.013*POWER(($N901+$O901),2)-2.5,0.546*($N901+$O901)+9.7),1.21*($N901+$O901)-0.008*POWER(($N901+$O901),2)-VLOOKUP($G901,Ages!$A$12:$AJ$19,31,0)),"")</f>
        <v/>
      </c>
      <c r="Q901" s="23"/>
      <c r="R901" s="33"/>
      <c r="S901" s="33"/>
      <c r="T901" s="33"/>
      <c r="U901" s="33"/>
      <c r="V901" s="33"/>
      <c r="W901" s="23"/>
      <c r="X901" s="33"/>
      <c r="Y901" s="33"/>
      <c r="Z901" s="33"/>
    </row>
    <row r="902" spans="1:26" s="24" customFormat="1" x14ac:dyDescent="0.2">
      <c r="A902" s="23"/>
      <c r="B902" s="23"/>
      <c r="F902" s="23"/>
      <c r="H902" s="32"/>
      <c r="I902" s="32"/>
      <c r="J902" s="28" t="str">
        <f t="shared" si="13"/>
        <v xml:space="preserve"> </v>
      </c>
      <c r="K902" s="27"/>
      <c r="L902" s="29"/>
      <c r="M902" s="29"/>
      <c r="N902" s="27"/>
      <c r="O902" s="27"/>
      <c r="P902" s="28" t="str">
        <f>IF(AND(N902&gt;0,O902&gt;0),IF($F902="F",IF(SUM($N902+$O902)&lt;=35,1.33*($N902+$O902)-0.013*POWER(($N902+$O902),2)-2.5,0.546*($N902+$O902)+9.7),1.21*($N902+$O902)-0.008*POWER(($N902+$O902),2)-VLOOKUP($G902,Ages!$A$12:$AJ$19,31,0)),"")</f>
        <v/>
      </c>
      <c r="Q902" s="23"/>
      <c r="R902" s="33"/>
      <c r="S902" s="33"/>
      <c r="T902" s="33"/>
      <c r="U902" s="33"/>
      <c r="V902" s="33"/>
      <c r="W902" s="23"/>
      <c r="X902" s="33"/>
      <c r="Y902" s="33"/>
      <c r="Z902" s="33"/>
    </row>
    <row r="903" spans="1:26" s="24" customFormat="1" x14ac:dyDescent="0.2">
      <c r="A903" s="23"/>
      <c r="B903" s="23"/>
      <c r="F903" s="23"/>
      <c r="H903" s="32"/>
      <c r="I903" s="32"/>
      <c r="J903" s="28" t="str">
        <f t="shared" ref="J903:J954" si="14">IF(AND(H903&gt;0,I903&gt;0),(I903/(H903*H903))*703, " ")</f>
        <v xml:space="preserve"> </v>
      </c>
      <c r="K903" s="27"/>
      <c r="L903" s="29"/>
      <c r="M903" s="29"/>
      <c r="N903" s="27"/>
      <c r="O903" s="27"/>
      <c r="P903" s="28" t="str">
        <f>IF(AND(N903&gt;0,O903&gt;0),IF($F903="F",IF(SUM($N903+$O903)&lt;=35,1.33*($N903+$O903)-0.013*POWER(($N903+$O903),2)-2.5,0.546*($N903+$O903)+9.7),1.21*($N903+$O903)-0.008*POWER(($N903+$O903),2)-VLOOKUP($G903,Ages!$A$12:$AJ$19,31,0)),"")</f>
        <v/>
      </c>
      <c r="Q903" s="23"/>
      <c r="R903" s="33"/>
      <c r="S903" s="33"/>
      <c r="T903" s="33"/>
      <c r="U903" s="33"/>
      <c r="V903" s="33"/>
      <c r="W903" s="23"/>
      <c r="X903" s="33"/>
      <c r="Y903" s="33"/>
      <c r="Z903" s="33"/>
    </row>
    <row r="904" spans="1:26" s="24" customFormat="1" x14ac:dyDescent="0.2">
      <c r="A904" s="23"/>
      <c r="B904" s="23"/>
      <c r="F904" s="23"/>
      <c r="H904" s="32"/>
      <c r="I904" s="32"/>
      <c r="J904" s="28" t="str">
        <f t="shared" si="14"/>
        <v xml:space="preserve"> </v>
      </c>
      <c r="K904" s="27"/>
      <c r="L904" s="29"/>
      <c r="M904" s="29"/>
      <c r="N904" s="27"/>
      <c r="O904" s="27"/>
      <c r="P904" s="28" t="str">
        <f>IF(AND(N904&gt;0,O904&gt;0),IF($F904="F",IF(SUM($N904+$O904)&lt;=35,1.33*($N904+$O904)-0.013*POWER(($N904+$O904),2)-2.5,0.546*($N904+$O904)+9.7),1.21*($N904+$O904)-0.008*POWER(($N904+$O904),2)-VLOOKUP($G904,Ages!$A$12:$AJ$19,31,0)),"")</f>
        <v/>
      </c>
      <c r="Q904" s="23"/>
      <c r="R904" s="33"/>
      <c r="S904" s="33"/>
      <c r="T904" s="33"/>
      <c r="U904" s="33"/>
      <c r="V904" s="33"/>
      <c r="W904" s="23"/>
      <c r="X904" s="33"/>
      <c r="Y904" s="33"/>
      <c r="Z904" s="33"/>
    </row>
    <row r="905" spans="1:26" s="24" customFormat="1" x14ac:dyDescent="0.2">
      <c r="A905" s="23"/>
      <c r="B905" s="23"/>
      <c r="F905" s="23"/>
      <c r="H905" s="32"/>
      <c r="I905" s="32"/>
      <c r="J905" s="28" t="str">
        <f t="shared" si="14"/>
        <v xml:space="preserve"> </v>
      </c>
      <c r="K905" s="27"/>
      <c r="L905" s="29"/>
      <c r="M905" s="29"/>
      <c r="N905" s="27"/>
      <c r="O905" s="27"/>
      <c r="P905" s="28" t="str">
        <f>IF(AND(N905&gt;0,O905&gt;0),IF($F905="F",IF(SUM($N905+$O905)&lt;=35,1.33*($N905+$O905)-0.013*POWER(($N905+$O905),2)-2.5,0.546*($N905+$O905)+9.7),1.21*($N905+$O905)-0.008*POWER(($N905+$O905),2)-VLOOKUP($G905,Ages!$A$12:$AJ$19,31,0)),"")</f>
        <v/>
      </c>
      <c r="Q905" s="23"/>
      <c r="R905" s="33"/>
      <c r="S905" s="33"/>
      <c r="T905" s="33"/>
      <c r="U905" s="33"/>
      <c r="V905" s="33"/>
      <c r="W905" s="23"/>
      <c r="X905" s="33"/>
      <c r="Y905" s="33"/>
      <c r="Z905" s="33"/>
    </row>
    <row r="906" spans="1:26" s="24" customFormat="1" x14ac:dyDescent="0.2">
      <c r="A906" s="23"/>
      <c r="B906" s="23"/>
      <c r="F906" s="23"/>
      <c r="H906" s="32"/>
      <c r="I906" s="32"/>
      <c r="J906" s="28" t="str">
        <f t="shared" si="14"/>
        <v xml:space="preserve"> </v>
      </c>
      <c r="K906" s="27"/>
      <c r="L906" s="29"/>
      <c r="M906" s="29"/>
      <c r="N906" s="27"/>
      <c r="O906" s="27"/>
      <c r="P906" s="28" t="str">
        <f>IF(AND(N906&gt;0,O906&gt;0),IF($F906="F",IF(SUM($N906+$O906)&lt;=35,1.33*($N906+$O906)-0.013*POWER(($N906+$O906),2)-2.5,0.546*($N906+$O906)+9.7),1.21*($N906+$O906)-0.008*POWER(($N906+$O906),2)-VLOOKUP($G906,Ages!$A$12:$AJ$19,31,0)),"")</f>
        <v/>
      </c>
      <c r="Q906" s="23"/>
      <c r="R906" s="33"/>
      <c r="S906" s="33"/>
      <c r="T906" s="33"/>
      <c r="U906" s="33"/>
      <c r="V906" s="33"/>
      <c r="W906" s="23"/>
      <c r="X906" s="33"/>
      <c r="Y906" s="33"/>
      <c r="Z906" s="33"/>
    </row>
    <row r="907" spans="1:26" s="24" customFormat="1" x14ac:dyDescent="0.2">
      <c r="A907" s="23"/>
      <c r="B907" s="23"/>
      <c r="F907" s="23"/>
      <c r="H907" s="32"/>
      <c r="I907" s="32"/>
      <c r="J907" s="28" t="str">
        <f t="shared" si="14"/>
        <v xml:space="preserve"> </v>
      </c>
      <c r="K907" s="27"/>
      <c r="L907" s="29"/>
      <c r="M907" s="29"/>
      <c r="N907" s="27"/>
      <c r="O907" s="27"/>
      <c r="P907" s="28" t="str">
        <f>IF(AND(N907&gt;0,O907&gt;0),IF($F907="F",IF(SUM($N907+$O907)&lt;=35,1.33*($N907+$O907)-0.013*POWER(($N907+$O907),2)-2.5,0.546*($N907+$O907)+9.7),1.21*($N907+$O907)-0.008*POWER(($N907+$O907),2)-VLOOKUP($G907,Ages!$A$12:$AJ$19,31,0)),"")</f>
        <v/>
      </c>
      <c r="Q907" s="23"/>
      <c r="R907" s="33"/>
      <c r="S907" s="33"/>
      <c r="T907" s="33"/>
      <c r="U907" s="33"/>
      <c r="V907" s="33"/>
      <c r="W907" s="23"/>
      <c r="X907" s="33"/>
      <c r="Y907" s="33"/>
      <c r="Z907" s="33"/>
    </row>
    <row r="908" spans="1:26" s="24" customFormat="1" x14ac:dyDescent="0.2">
      <c r="A908" s="23"/>
      <c r="B908" s="23"/>
      <c r="F908" s="23"/>
      <c r="H908" s="32"/>
      <c r="I908" s="32"/>
      <c r="J908" s="28" t="str">
        <f t="shared" si="14"/>
        <v xml:space="preserve"> </v>
      </c>
      <c r="K908" s="27"/>
      <c r="L908" s="29"/>
      <c r="M908" s="29"/>
      <c r="N908" s="27"/>
      <c r="O908" s="27"/>
      <c r="P908" s="28" t="str">
        <f>IF(AND(N908&gt;0,O908&gt;0),IF($F908="F",IF(SUM($N908+$O908)&lt;=35,1.33*($N908+$O908)-0.013*POWER(($N908+$O908),2)-2.5,0.546*($N908+$O908)+9.7),1.21*($N908+$O908)-0.008*POWER(($N908+$O908),2)-VLOOKUP($G908,Ages!$A$12:$AJ$19,31,0)),"")</f>
        <v/>
      </c>
      <c r="Q908" s="23"/>
      <c r="R908" s="33"/>
      <c r="S908" s="33"/>
      <c r="T908" s="33"/>
      <c r="U908" s="33"/>
      <c r="V908" s="33"/>
      <c r="W908" s="23"/>
      <c r="X908" s="33"/>
      <c r="Y908" s="33"/>
      <c r="Z908" s="33"/>
    </row>
    <row r="909" spans="1:26" s="24" customFormat="1" x14ac:dyDescent="0.2">
      <c r="A909" s="23"/>
      <c r="B909" s="23"/>
      <c r="F909" s="23"/>
      <c r="H909" s="32"/>
      <c r="I909" s="32"/>
      <c r="J909" s="28" t="str">
        <f t="shared" si="14"/>
        <v xml:space="preserve"> </v>
      </c>
      <c r="K909" s="27"/>
      <c r="L909" s="29"/>
      <c r="M909" s="29"/>
      <c r="N909" s="27"/>
      <c r="O909" s="27"/>
      <c r="P909" s="28" t="str">
        <f>IF(AND(N909&gt;0,O909&gt;0),IF($F909="F",IF(SUM($N909+$O909)&lt;=35,1.33*($N909+$O909)-0.013*POWER(($N909+$O909),2)-2.5,0.546*($N909+$O909)+9.7),1.21*($N909+$O909)-0.008*POWER(($N909+$O909),2)-VLOOKUP($G909,Ages!$A$12:$AJ$19,31,0)),"")</f>
        <v/>
      </c>
      <c r="Q909" s="23"/>
      <c r="R909" s="33"/>
      <c r="S909" s="33"/>
      <c r="T909" s="33"/>
      <c r="U909" s="33"/>
      <c r="V909" s="33"/>
      <c r="W909" s="23"/>
      <c r="X909" s="33"/>
      <c r="Y909" s="33"/>
      <c r="Z909" s="33"/>
    </row>
    <row r="910" spans="1:26" s="24" customFormat="1" x14ac:dyDescent="0.2">
      <c r="A910" s="23"/>
      <c r="B910" s="23"/>
      <c r="F910" s="23"/>
      <c r="H910" s="32"/>
      <c r="I910" s="32"/>
      <c r="J910" s="28" t="str">
        <f t="shared" si="14"/>
        <v xml:space="preserve"> </v>
      </c>
      <c r="K910" s="27"/>
      <c r="L910" s="29"/>
      <c r="M910" s="29"/>
      <c r="N910" s="27"/>
      <c r="O910" s="27"/>
      <c r="P910" s="28" t="str">
        <f>IF(AND(N910&gt;0,O910&gt;0),IF($F910="F",IF(SUM($N910+$O910)&lt;=35,1.33*($N910+$O910)-0.013*POWER(($N910+$O910),2)-2.5,0.546*($N910+$O910)+9.7),1.21*($N910+$O910)-0.008*POWER(($N910+$O910),2)-VLOOKUP($G910,Ages!$A$12:$AJ$19,31,0)),"")</f>
        <v/>
      </c>
      <c r="Q910" s="23"/>
      <c r="R910" s="33"/>
      <c r="S910" s="33"/>
      <c r="T910" s="33"/>
      <c r="U910" s="33"/>
      <c r="V910" s="33"/>
      <c r="W910" s="23"/>
      <c r="X910" s="33"/>
      <c r="Y910" s="33"/>
      <c r="Z910" s="33"/>
    </row>
    <row r="911" spans="1:26" s="24" customFormat="1" x14ac:dyDescent="0.2">
      <c r="A911" s="23"/>
      <c r="B911" s="23"/>
      <c r="F911" s="23"/>
      <c r="H911" s="32"/>
      <c r="I911" s="32"/>
      <c r="J911" s="28" t="str">
        <f t="shared" si="14"/>
        <v xml:space="preserve"> </v>
      </c>
      <c r="K911" s="27"/>
      <c r="L911" s="29"/>
      <c r="M911" s="29"/>
      <c r="N911" s="27"/>
      <c r="O911" s="27"/>
      <c r="P911" s="28" t="str">
        <f>IF(AND(N911&gt;0,O911&gt;0),IF($F911="F",IF(SUM($N911+$O911)&lt;=35,1.33*($N911+$O911)-0.013*POWER(($N911+$O911),2)-2.5,0.546*($N911+$O911)+9.7),1.21*($N911+$O911)-0.008*POWER(($N911+$O911),2)-VLOOKUP($G911,Ages!$A$12:$AJ$19,31,0)),"")</f>
        <v/>
      </c>
      <c r="Q911" s="23"/>
      <c r="R911" s="33"/>
      <c r="S911" s="33"/>
      <c r="T911" s="33"/>
      <c r="U911" s="33"/>
      <c r="V911" s="33"/>
      <c r="W911" s="23"/>
      <c r="X911" s="33"/>
      <c r="Y911" s="33"/>
      <c r="Z911" s="33"/>
    </row>
    <row r="912" spans="1:26" s="24" customFormat="1" x14ac:dyDescent="0.2">
      <c r="A912" s="23"/>
      <c r="B912" s="23"/>
      <c r="F912" s="23"/>
      <c r="H912" s="32"/>
      <c r="I912" s="32"/>
      <c r="J912" s="28" t="str">
        <f t="shared" si="14"/>
        <v xml:space="preserve"> </v>
      </c>
      <c r="K912" s="27"/>
      <c r="L912" s="29"/>
      <c r="M912" s="29"/>
      <c r="N912" s="27"/>
      <c r="O912" s="27"/>
      <c r="P912" s="28" t="str">
        <f>IF(AND(N912&gt;0,O912&gt;0),IF($F912="F",IF(SUM($N912+$O912)&lt;=35,1.33*($N912+$O912)-0.013*POWER(($N912+$O912),2)-2.5,0.546*($N912+$O912)+9.7),1.21*($N912+$O912)-0.008*POWER(($N912+$O912),2)-VLOOKUP($G912,Ages!$A$12:$AJ$19,31,0)),"")</f>
        <v/>
      </c>
      <c r="Q912" s="23"/>
      <c r="R912" s="33"/>
      <c r="S912" s="33"/>
      <c r="T912" s="33"/>
      <c r="U912" s="33"/>
      <c r="V912" s="33"/>
      <c r="W912" s="23"/>
      <c r="X912" s="33"/>
      <c r="Y912" s="33"/>
      <c r="Z912" s="33"/>
    </row>
    <row r="913" spans="1:26" s="24" customFormat="1" x14ac:dyDescent="0.2">
      <c r="A913" s="23"/>
      <c r="B913" s="23"/>
      <c r="F913" s="23"/>
      <c r="H913" s="32"/>
      <c r="I913" s="32"/>
      <c r="J913" s="28" t="str">
        <f t="shared" si="14"/>
        <v xml:space="preserve"> </v>
      </c>
      <c r="K913" s="27"/>
      <c r="L913" s="29"/>
      <c r="M913" s="29"/>
      <c r="N913" s="27"/>
      <c r="O913" s="27"/>
      <c r="P913" s="28" t="str">
        <f>IF(AND(N913&gt;0,O913&gt;0),IF($F913="F",IF(SUM($N913+$O913)&lt;=35,1.33*($N913+$O913)-0.013*POWER(($N913+$O913),2)-2.5,0.546*($N913+$O913)+9.7),1.21*($N913+$O913)-0.008*POWER(($N913+$O913),2)-VLOOKUP($G913,Ages!$A$12:$AJ$19,31,0)),"")</f>
        <v/>
      </c>
      <c r="Q913" s="23"/>
      <c r="R913" s="33"/>
      <c r="S913" s="33"/>
      <c r="T913" s="33"/>
      <c r="U913" s="33"/>
      <c r="V913" s="33"/>
      <c r="W913" s="23"/>
      <c r="X913" s="33"/>
      <c r="Y913" s="33"/>
      <c r="Z913" s="33"/>
    </row>
    <row r="914" spans="1:26" s="24" customFormat="1" x14ac:dyDescent="0.2">
      <c r="A914" s="23"/>
      <c r="B914" s="23"/>
      <c r="F914" s="23"/>
      <c r="H914" s="32"/>
      <c r="I914" s="32"/>
      <c r="J914" s="28" t="str">
        <f t="shared" si="14"/>
        <v xml:space="preserve"> </v>
      </c>
      <c r="K914" s="27"/>
      <c r="L914" s="29"/>
      <c r="M914" s="29"/>
      <c r="N914" s="27"/>
      <c r="O914" s="27"/>
      <c r="P914" s="28" t="str">
        <f>IF(AND(N914&gt;0,O914&gt;0),IF($F914="F",IF(SUM($N914+$O914)&lt;=35,1.33*($N914+$O914)-0.013*POWER(($N914+$O914),2)-2.5,0.546*($N914+$O914)+9.7),1.21*($N914+$O914)-0.008*POWER(($N914+$O914),2)-VLOOKUP($G914,Ages!$A$12:$AJ$19,31,0)),"")</f>
        <v/>
      </c>
      <c r="Q914" s="23"/>
      <c r="R914" s="33"/>
      <c r="S914" s="33"/>
      <c r="T914" s="33"/>
      <c r="U914" s="33"/>
      <c r="V914" s="33"/>
      <c r="W914" s="23"/>
      <c r="X914" s="33"/>
      <c r="Y914" s="33"/>
      <c r="Z914" s="33"/>
    </row>
    <row r="915" spans="1:26" s="24" customFormat="1" x14ac:dyDescent="0.2">
      <c r="A915" s="23"/>
      <c r="B915" s="23"/>
      <c r="F915" s="23"/>
      <c r="H915" s="32"/>
      <c r="I915" s="32"/>
      <c r="J915" s="28" t="str">
        <f t="shared" si="14"/>
        <v xml:space="preserve"> </v>
      </c>
      <c r="K915" s="27"/>
      <c r="L915" s="29"/>
      <c r="M915" s="29"/>
      <c r="N915" s="27"/>
      <c r="O915" s="27"/>
      <c r="P915" s="28" t="str">
        <f>IF(AND(N915&gt;0,O915&gt;0),IF($F915="F",IF(SUM($N915+$O915)&lt;=35,1.33*($N915+$O915)-0.013*POWER(($N915+$O915),2)-2.5,0.546*($N915+$O915)+9.7),1.21*($N915+$O915)-0.008*POWER(($N915+$O915),2)-VLOOKUP($G915,Ages!$A$12:$AJ$19,31,0)),"")</f>
        <v/>
      </c>
      <c r="Q915" s="23"/>
      <c r="R915" s="33"/>
      <c r="S915" s="33"/>
      <c r="T915" s="33"/>
      <c r="U915" s="33"/>
      <c r="V915" s="33"/>
      <c r="W915" s="23"/>
      <c r="X915" s="33"/>
      <c r="Y915" s="33"/>
      <c r="Z915" s="33"/>
    </row>
    <row r="916" spans="1:26" s="24" customFormat="1" x14ac:dyDescent="0.2">
      <c r="A916" s="23"/>
      <c r="B916" s="23"/>
      <c r="F916" s="23"/>
      <c r="H916" s="32"/>
      <c r="I916" s="32"/>
      <c r="J916" s="28" t="str">
        <f t="shared" si="14"/>
        <v xml:space="preserve"> </v>
      </c>
      <c r="K916" s="27"/>
      <c r="L916" s="29"/>
      <c r="M916" s="29"/>
      <c r="N916" s="27"/>
      <c r="O916" s="27"/>
      <c r="P916" s="28" t="str">
        <f>IF(AND(N916&gt;0,O916&gt;0),IF($F916="F",IF(SUM($N916+$O916)&lt;=35,1.33*($N916+$O916)-0.013*POWER(($N916+$O916),2)-2.5,0.546*($N916+$O916)+9.7),1.21*($N916+$O916)-0.008*POWER(($N916+$O916),2)-VLOOKUP($G916,Ages!$A$12:$AJ$19,31,0)),"")</f>
        <v/>
      </c>
      <c r="Q916" s="23"/>
      <c r="R916" s="33"/>
      <c r="S916" s="33"/>
      <c r="T916" s="33"/>
      <c r="U916" s="33"/>
      <c r="V916" s="33"/>
      <c r="W916" s="23"/>
      <c r="X916" s="33"/>
      <c r="Y916" s="33"/>
      <c r="Z916" s="33"/>
    </row>
    <row r="917" spans="1:26" s="24" customFormat="1" x14ac:dyDescent="0.2">
      <c r="A917" s="23"/>
      <c r="B917" s="23"/>
      <c r="F917" s="23"/>
      <c r="H917" s="32"/>
      <c r="I917" s="32"/>
      <c r="J917" s="28" t="str">
        <f t="shared" si="14"/>
        <v xml:space="preserve"> </v>
      </c>
      <c r="K917" s="27"/>
      <c r="L917" s="29"/>
      <c r="M917" s="29"/>
      <c r="N917" s="27"/>
      <c r="O917" s="27"/>
      <c r="P917" s="28" t="str">
        <f>IF(AND(N917&gt;0,O917&gt;0),IF($F917="F",IF(SUM($N917+$O917)&lt;=35,1.33*($N917+$O917)-0.013*POWER(($N917+$O917),2)-2.5,0.546*($N917+$O917)+9.7),1.21*($N917+$O917)-0.008*POWER(($N917+$O917),2)-VLOOKUP($G917,Ages!$A$12:$AJ$19,31,0)),"")</f>
        <v/>
      </c>
      <c r="Q917" s="23"/>
      <c r="R917" s="33"/>
      <c r="S917" s="33"/>
      <c r="T917" s="33"/>
      <c r="U917" s="33"/>
      <c r="V917" s="33"/>
      <c r="W917" s="23"/>
      <c r="X917" s="33"/>
      <c r="Y917" s="33"/>
      <c r="Z917" s="33"/>
    </row>
    <row r="918" spans="1:26" s="24" customFormat="1" x14ac:dyDescent="0.2">
      <c r="A918" s="23"/>
      <c r="B918" s="23"/>
      <c r="F918" s="23"/>
      <c r="H918" s="32"/>
      <c r="I918" s="32"/>
      <c r="J918" s="28" t="str">
        <f t="shared" si="14"/>
        <v xml:space="preserve"> </v>
      </c>
      <c r="K918" s="27"/>
      <c r="L918" s="29"/>
      <c r="M918" s="29"/>
      <c r="N918" s="27"/>
      <c r="O918" s="27"/>
      <c r="P918" s="28" t="str">
        <f>IF(AND(N918&gt;0,O918&gt;0),IF($F918="F",IF(SUM($N918+$O918)&lt;=35,1.33*($N918+$O918)-0.013*POWER(($N918+$O918),2)-2.5,0.546*($N918+$O918)+9.7),1.21*($N918+$O918)-0.008*POWER(($N918+$O918),2)-VLOOKUP($G918,Ages!$A$12:$AJ$19,31,0)),"")</f>
        <v/>
      </c>
      <c r="Q918" s="23"/>
      <c r="R918" s="33"/>
      <c r="S918" s="33"/>
      <c r="T918" s="33"/>
      <c r="U918" s="33"/>
      <c r="V918" s="33"/>
      <c r="W918" s="23"/>
      <c r="X918" s="33"/>
      <c r="Y918" s="33"/>
      <c r="Z918" s="33"/>
    </row>
    <row r="919" spans="1:26" s="24" customFormat="1" x14ac:dyDescent="0.2">
      <c r="A919" s="23"/>
      <c r="B919" s="23"/>
      <c r="F919" s="23"/>
      <c r="H919" s="32"/>
      <c r="I919" s="32"/>
      <c r="J919" s="28" t="str">
        <f t="shared" si="14"/>
        <v xml:space="preserve"> </v>
      </c>
      <c r="K919" s="27"/>
      <c r="L919" s="29"/>
      <c r="M919" s="29"/>
      <c r="N919" s="27"/>
      <c r="O919" s="27"/>
      <c r="P919" s="28" t="str">
        <f>IF(AND(N919&gt;0,O919&gt;0),IF($F919="F",IF(SUM($N919+$O919)&lt;=35,1.33*($N919+$O919)-0.013*POWER(($N919+$O919),2)-2.5,0.546*($N919+$O919)+9.7),1.21*($N919+$O919)-0.008*POWER(($N919+$O919),2)-VLOOKUP($G919,Ages!$A$12:$AJ$19,31,0)),"")</f>
        <v/>
      </c>
      <c r="Q919" s="23"/>
      <c r="R919" s="33"/>
      <c r="S919" s="33"/>
      <c r="T919" s="33"/>
      <c r="U919" s="33"/>
      <c r="V919" s="33"/>
      <c r="W919" s="23"/>
      <c r="X919" s="33"/>
      <c r="Y919" s="33"/>
      <c r="Z919" s="33"/>
    </row>
    <row r="920" spans="1:26" s="24" customFormat="1" x14ac:dyDescent="0.2">
      <c r="A920" s="23"/>
      <c r="B920" s="23"/>
      <c r="F920" s="23"/>
      <c r="H920" s="32"/>
      <c r="I920" s="32"/>
      <c r="J920" s="28" t="str">
        <f t="shared" si="14"/>
        <v xml:space="preserve"> </v>
      </c>
      <c r="K920" s="27"/>
      <c r="L920" s="29"/>
      <c r="M920" s="29"/>
      <c r="N920" s="27"/>
      <c r="O920" s="27"/>
      <c r="P920" s="28" t="str">
        <f>IF(AND(N920&gt;0,O920&gt;0),IF($F920="F",IF(SUM($N920+$O920)&lt;=35,1.33*($N920+$O920)-0.013*POWER(($N920+$O920),2)-2.5,0.546*($N920+$O920)+9.7),1.21*($N920+$O920)-0.008*POWER(($N920+$O920),2)-VLOOKUP($G920,Ages!$A$12:$AJ$19,31,0)),"")</f>
        <v/>
      </c>
      <c r="Q920" s="23"/>
      <c r="R920" s="33"/>
      <c r="S920" s="33"/>
      <c r="T920" s="33"/>
      <c r="U920" s="33"/>
      <c r="V920" s="33"/>
      <c r="W920" s="23"/>
      <c r="X920" s="33"/>
      <c r="Y920" s="33"/>
      <c r="Z920" s="33"/>
    </row>
    <row r="921" spans="1:26" s="24" customFormat="1" x14ac:dyDescent="0.2">
      <c r="A921" s="23"/>
      <c r="B921" s="23"/>
      <c r="F921" s="23"/>
      <c r="H921" s="32"/>
      <c r="I921" s="32"/>
      <c r="J921" s="28" t="str">
        <f t="shared" si="14"/>
        <v xml:space="preserve"> </v>
      </c>
      <c r="K921" s="27"/>
      <c r="L921" s="29"/>
      <c r="M921" s="29"/>
      <c r="N921" s="27"/>
      <c r="O921" s="27"/>
      <c r="P921" s="28" t="str">
        <f>IF(AND(N921&gt;0,O921&gt;0),IF($F921="F",IF(SUM($N921+$O921)&lt;=35,1.33*($N921+$O921)-0.013*POWER(($N921+$O921),2)-2.5,0.546*($N921+$O921)+9.7),1.21*($N921+$O921)-0.008*POWER(($N921+$O921),2)-VLOOKUP($G921,Ages!$A$12:$AJ$19,31,0)),"")</f>
        <v/>
      </c>
      <c r="Q921" s="23"/>
      <c r="R921" s="33"/>
      <c r="S921" s="33"/>
      <c r="T921" s="33"/>
      <c r="U921" s="33"/>
      <c r="V921" s="33"/>
      <c r="W921" s="23"/>
      <c r="X921" s="33"/>
      <c r="Y921" s="33"/>
      <c r="Z921" s="33"/>
    </row>
    <row r="922" spans="1:26" s="24" customFormat="1" x14ac:dyDescent="0.2">
      <c r="A922" s="23"/>
      <c r="B922" s="23"/>
      <c r="F922" s="23"/>
      <c r="H922" s="32"/>
      <c r="I922" s="32"/>
      <c r="J922" s="28" t="str">
        <f t="shared" si="14"/>
        <v xml:space="preserve"> </v>
      </c>
      <c r="K922" s="27"/>
      <c r="L922" s="29"/>
      <c r="M922" s="29"/>
      <c r="N922" s="27"/>
      <c r="O922" s="27"/>
      <c r="P922" s="28" t="str">
        <f>IF(AND(N922&gt;0,O922&gt;0),IF($F922="F",IF(SUM($N922+$O922)&lt;=35,1.33*($N922+$O922)-0.013*POWER(($N922+$O922),2)-2.5,0.546*($N922+$O922)+9.7),1.21*($N922+$O922)-0.008*POWER(($N922+$O922),2)-VLOOKUP($G922,Ages!$A$12:$AJ$19,31,0)),"")</f>
        <v/>
      </c>
      <c r="Q922" s="23"/>
      <c r="R922" s="33"/>
      <c r="S922" s="33"/>
      <c r="T922" s="33"/>
      <c r="U922" s="33"/>
      <c r="V922" s="33"/>
      <c r="W922" s="23"/>
      <c r="X922" s="33"/>
      <c r="Y922" s="33"/>
      <c r="Z922" s="33"/>
    </row>
    <row r="923" spans="1:26" s="24" customFormat="1" x14ac:dyDescent="0.2">
      <c r="A923" s="23"/>
      <c r="B923" s="23"/>
      <c r="F923" s="23"/>
      <c r="H923" s="32"/>
      <c r="I923" s="32"/>
      <c r="J923" s="28" t="str">
        <f t="shared" si="14"/>
        <v xml:space="preserve"> </v>
      </c>
      <c r="K923" s="27"/>
      <c r="L923" s="29"/>
      <c r="M923" s="29"/>
      <c r="N923" s="27"/>
      <c r="O923" s="27"/>
      <c r="P923" s="28" t="str">
        <f>IF(AND(N923&gt;0,O923&gt;0),IF($F923="F",IF(SUM($N923+$O923)&lt;=35,1.33*($N923+$O923)-0.013*POWER(($N923+$O923),2)-2.5,0.546*($N923+$O923)+9.7),1.21*($N923+$O923)-0.008*POWER(($N923+$O923),2)-VLOOKUP($G923,Ages!$A$12:$AJ$19,31,0)),"")</f>
        <v/>
      </c>
      <c r="Q923" s="23"/>
      <c r="R923" s="33"/>
      <c r="S923" s="33"/>
      <c r="T923" s="33"/>
      <c r="U923" s="33"/>
      <c r="V923" s="33"/>
      <c r="W923" s="23"/>
      <c r="X923" s="33"/>
      <c r="Y923" s="33"/>
      <c r="Z923" s="33"/>
    </row>
    <row r="924" spans="1:26" s="24" customFormat="1" x14ac:dyDescent="0.2">
      <c r="A924" s="23"/>
      <c r="B924" s="23"/>
      <c r="F924" s="23"/>
      <c r="H924" s="32"/>
      <c r="I924" s="32"/>
      <c r="J924" s="28" t="str">
        <f t="shared" si="14"/>
        <v xml:space="preserve"> </v>
      </c>
      <c r="K924" s="27"/>
      <c r="L924" s="29"/>
      <c r="M924" s="29"/>
      <c r="N924" s="27"/>
      <c r="O924" s="27"/>
      <c r="P924" s="28" t="str">
        <f>IF(AND(N924&gt;0,O924&gt;0),IF($F924="F",IF(SUM($N924+$O924)&lt;=35,1.33*($N924+$O924)-0.013*POWER(($N924+$O924),2)-2.5,0.546*($N924+$O924)+9.7),1.21*($N924+$O924)-0.008*POWER(($N924+$O924),2)-VLOOKUP($G924,Ages!$A$12:$AJ$19,31,0)),"")</f>
        <v/>
      </c>
      <c r="Q924" s="23"/>
      <c r="R924" s="33"/>
      <c r="S924" s="33"/>
      <c r="T924" s="33"/>
      <c r="U924" s="33"/>
      <c r="V924" s="33"/>
      <c r="W924" s="23"/>
      <c r="X924" s="33"/>
      <c r="Y924" s="33"/>
      <c r="Z924" s="33"/>
    </row>
    <row r="925" spans="1:26" s="24" customFormat="1" x14ac:dyDescent="0.2">
      <c r="A925" s="23"/>
      <c r="B925" s="23"/>
      <c r="F925" s="23"/>
      <c r="H925" s="32"/>
      <c r="I925" s="32"/>
      <c r="J925" s="28" t="str">
        <f t="shared" si="14"/>
        <v xml:space="preserve"> </v>
      </c>
      <c r="K925" s="27"/>
      <c r="L925" s="29"/>
      <c r="M925" s="29"/>
      <c r="N925" s="27"/>
      <c r="O925" s="27"/>
      <c r="P925" s="28" t="str">
        <f>IF(AND(N925&gt;0,O925&gt;0),IF($F925="F",IF(SUM($N925+$O925)&lt;=35,1.33*($N925+$O925)-0.013*POWER(($N925+$O925),2)-2.5,0.546*($N925+$O925)+9.7),1.21*($N925+$O925)-0.008*POWER(($N925+$O925),2)-VLOOKUP($G925,Ages!$A$12:$AJ$19,31,0)),"")</f>
        <v/>
      </c>
      <c r="Q925" s="23"/>
      <c r="R925" s="33"/>
      <c r="S925" s="33"/>
      <c r="T925" s="33"/>
      <c r="U925" s="33"/>
      <c r="V925" s="33"/>
      <c r="W925" s="23"/>
      <c r="X925" s="33"/>
      <c r="Y925" s="33"/>
      <c r="Z925" s="33"/>
    </row>
    <row r="926" spans="1:26" s="24" customFormat="1" x14ac:dyDescent="0.2">
      <c r="A926" s="23"/>
      <c r="B926" s="23"/>
      <c r="F926" s="23"/>
      <c r="H926" s="32"/>
      <c r="I926" s="32"/>
      <c r="J926" s="28" t="str">
        <f t="shared" si="14"/>
        <v xml:space="preserve"> </v>
      </c>
      <c r="K926" s="27"/>
      <c r="L926" s="29"/>
      <c r="M926" s="29"/>
      <c r="N926" s="27"/>
      <c r="O926" s="27"/>
      <c r="P926" s="28" t="str">
        <f>IF(AND(N926&gt;0,O926&gt;0),IF($F926="F",IF(SUM($N926+$O926)&lt;=35,1.33*($N926+$O926)-0.013*POWER(($N926+$O926),2)-2.5,0.546*($N926+$O926)+9.7),1.21*($N926+$O926)-0.008*POWER(($N926+$O926),2)-VLOOKUP($G926,Ages!$A$12:$AJ$19,31,0)),"")</f>
        <v/>
      </c>
      <c r="Q926" s="23"/>
      <c r="R926" s="33"/>
      <c r="S926" s="33"/>
      <c r="T926" s="33"/>
      <c r="U926" s="33"/>
      <c r="V926" s="33"/>
      <c r="W926" s="23"/>
      <c r="X926" s="33"/>
      <c r="Y926" s="33"/>
      <c r="Z926" s="33"/>
    </row>
    <row r="927" spans="1:26" s="24" customFormat="1" x14ac:dyDescent="0.2">
      <c r="A927" s="23"/>
      <c r="B927" s="23"/>
      <c r="F927" s="23"/>
      <c r="H927" s="32"/>
      <c r="I927" s="32"/>
      <c r="J927" s="28" t="str">
        <f t="shared" si="14"/>
        <v xml:space="preserve"> </v>
      </c>
      <c r="K927" s="27"/>
      <c r="L927" s="29"/>
      <c r="M927" s="29"/>
      <c r="N927" s="27"/>
      <c r="O927" s="27"/>
      <c r="P927" s="28" t="str">
        <f>IF(AND(N927&gt;0,O927&gt;0),IF($F927="F",IF(SUM($N927+$O927)&lt;=35,1.33*($N927+$O927)-0.013*POWER(($N927+$O927),2)-2.5,0.546*($N927+$O927)+9.7),1.21*($N927+$O927)-0.008*POWER(($N927+$O927),2)-VLOOKUP($G927,Ages!$A$12:$AJ$19,31,0)),"")</f>
        <v/>
      </c>
      <c r="Q927" s="23"/>
      <c r="R927" s="33"/>
      <c r="S927" s="33"/>
      <c r="T927" s="33"/>
      <c r="U927" s="33"/>
      <c r="V927" s="33"/>
      <c r="W927" s="23"/>
      <c r="X927" s="33"/>
      <c r="Y927" s="33"/>
      <c r="Z927" s="33"/>
    </row>
    <row r="928" spans="1:26" s="24" customFormat="1" x14ac:dyDescent="0.2">
      <c r="A928" s="23"/>
      <c r="B928" s="23"/>
      <c r="F928" s="23"/>
      <c r="H928" s="32"/>
      <c r="I928" s="32"/>
      <c r="J928" s="28" t="str">
        <f t="shared" si="14"/>
        <v xml:space="preserve"> </v>
      </c>
      <c r="K928" s="27"/>
      <c r="L928" s="29"/>
      <c r="M928" s="29"/>
      <c r="N928" s="27"/>
      <c r="O928" s="27"/>
      <c r="P928" s="28" t="str">
        <f>IF(AND(N928&gt;0,O928&gt;0),IF($F928="F",IF(SUM($N928+$O928)&lt;=35,1.33*($N928+$O928)-0.013*POWER(($N928+$O928),2)-2.5,0.546*($N928+$O928)+9.7),1.21*($N928+$O928)-0.008*POWER(($N928+$O928),2)-VLOOKUP($G928,Ages!$A$12:$AJ$19,31,0)),"")</f>
        <v/>
      </c>
      <c r="Q928" s="23"/>
      <c r="R928" s="33"/>
      <c r="S928" s="33"/>
      <c r="T928" s="33"/>
      <c r="U928" s="33"/>
      <c r="V928" s="33"/>
      <c r="W928" s="23"/>
      <c r="X928" s="33"/>
      <c r="Y928" s="33"/>
      <c r="Z928" s="33"/>
    </row>
    <row r="929" spans="1:26" s="24" customFormat="1" x14ac:dyDescent="0.2">
      <c r="A929" s="23"/>
      <c r="B929" s="23"/>
      <c r="F929" s="23"/>
      <c r="H929" s="32"/>
      <c r="I929" s="32"/>
      <c r="J929" s="28" t="str">
        <f t="shared" si="14"/>
        <v xml:space="preserve"> </v>
      </c>
      <c r="K929" s="27"/>
      <c r="L929" s="29"/>
      <c r="M929" s="29"/>
      <c r="N929" s="27"/>
      <c r="O929" s="27"/>
      <c r="P929" s="28" t="str">
        <f>IF(AND(N929&gt;0,O929&gt;0),IF($F929="F",IF(SUM($N929+$O929)&lt;=35,1.33*($N929+$O929)-0.013*POWER(($N929+$O929),2)-2.5,0.546*($N929+$O929)+9.7),1.21*($N929+$O929)-0.008*POWER(($N929+$O929),2)-VLOOKUP($G929,Ages!$A$12:$AJ$19,31,0)),"")</f>
        <v/>
      </c>
      <c r="Q929" s="23"/>
      <c r="R929" s="33"/>
      <c r="S929" s="33"/>
      <c r="T929" s="33"/>
      <c r="U929" s="33"/>
      <c r="V929" s="33"/>
      <c r="W929" s="23"/>
      <c r="X929" s="33"/>
      <c r="Y929" s="33"/>
      <c r="Z929" s="33"/>
    </row>
    <row r="930" spans="1:26" s="24" customFormat="1" x14ac:dyDescent="0.2">
      <c r="A930" s="23"/>
      <c r="B930" s="23"/>
      <c r="F930" s="23"/>
      <c r="H930" s="32"/>
      <c r="I930" s="32"/>
      <c r="J930" s="28" t="str">
        <f t="shared" si="14"/>
        <v xml:space="preserve"> </v>
      </c>
      <c r="K930" s="27"/>
      <c r="L930" s="29"/>
      <c r="M930" s="29"/>
      <c r="N930" s="27"/>
      <c r="O930" s="27"/>
      <c r="P930" s="28" t="str">
        <f>IF(AND(N930&gt;0,O930&gt;0),IF($F930="F",IF(SUM($N930+$O930)&lt;=35,1.33*($N930+$O930)-0.013*POWER(($N930+$O930),2)-2.5,0.546*($N930+$O930)+9.7),1.21*($N930+$O930)-0.008*POWER(($N930+$O930),2)-VLOOKUP($G930,Ages!$A$12:$AJ$19,31,0)),"")</f>
        <v/>
      </c>
      <c r="Q930" s="23"/>
      <c r="R930" s="33"/>
      <c r="S930" s="33"/>
      <c r="T930" s="33"/>
      <c r="U930" s="33"/>
      <c r="V930" s="33"/>
      <c r="W930" s="23"/>
      <c r="X930" s="33"/>
      <c r="Y930" s="33"/>
      <c r="Z930" s="33"/>
    </row>
    <row r="931" spans="1:26" s="24" customFormat="1" x14ac:dyDescent="0.2">
      <c r="A931" s="23"/>
      <c r="B931" s="23"/>
      <c r="F931" s="23"/>
      <c r="H931" s="32"/>
      <c r="I931" s="32"/>
      <c r="J931" s="28" t="str">
        <f t="shared" si="14"/>
        <v xml:space="preserve"> </v>
      </c>
      <c r="K931" s="27"/>
      <c r="L931" s="29"/>
      <c r="M931" s="29"/>
      <c r="N931" s="27"/>
      <c r="O931" s="27"/>
      <c r="P931" s="28" t="str">
        <f>IF(AND(N931&gt;0,O931&gt;0),IF($F931="F",IF(SUM($N931+$O931)&lt;=35,1.33*($N931+$O931)-0.013*POWER(($N931+$O931),2)-2.5,0.546*($N931+$O931)+9.7),1.21*($N931+$O931)-0.008*POWER(($N931+$O931),2)-VLOOKUP($G931,Ages!$A$12:$AJ$19,31,0)),"")</f>
        <v/>
      </c>
      <c r="Q931" s="23"/>
      <c r="R931" s="33"/>
      <c r="S931" s="33"/>
      <c r="T931" s="33"/>
      <c r="U931" s="33"/>
      <c r="V931" s="33"/>
      <c r="W931" s="23"/>
      <c r="X931" s="33"/>
      <c r="Y931" s="33"/>
      <c r="Z931" s="33"/>
    </row>
    <row r="932" spans="1:26" s="24" customFormat="1" x14ac:dyDescent="0.2">
      <c r="A932" s="23"/>
      <c r="B932" s="23"/>
      <c r="F932" s="23"/>
      <c r="H932" s="32"/>
      <c r="I932" s="32"/>
      <c r="J932" s="28" t="str">
        <f t="shared" si="14"/>
        <v xml:space="preserve"> </v>
      </c>
      <c r="K932" s="27"/>
      <c r="L932" s="29"/>
      <c r="M932" s="29"/>
      <c r="N932" s="27"/>
      <c r="O932" s="27"/>
      <c r="P932" s="28" t="str">
        <f>IF(AND(N932&gt;0,O932&gt;0),IF($F932="F",IF(SUM($N932+$O932)&lt;=35,1.33*($N932+$O932)-0.013*POWER(($N932+$O932),2)-2.5,0.546*($N932+$O932)+9.7),1.21*($N932+$O932)-0.008*POWER(($N932+$O932),2)-VLOOKUP($G932,Ages!$A$12:$AJ$19,31,0)),"")</f>
        <v/>
      </c>
      <c r="Q932" s="23"/>
      <c r="R932" s="33"/>
      <c r="S932" s="33"/>
      <c r="T932" s="33"/>
      <c r="U932" s="33"/>
      <c r="V932" s="33"/>
      <c r="W932" s="23"/>
      <c r="X932" s="33"/>
      <c r="Y932" s="33"/>
      <c r="Z932" s="33"/>
    </row>
    <row r="933" spans="1:26" s="24" customFormat="1" x14ac:dyDescent="0.2">
      <c r="A933" s="23"/>
      <c r="B933" s="23"/>
      <c r="F933" s="23"/>
      <c r="H933" s="32"/>
      <c r="I933" s="32"/>
      <c r="J933" s="28" t="str">
        <f t="shared" si="14"/>
        <v xml:space="preserve"> </v>
      </c>
      <c r="K933" s="27"/>
      <c r="L933" s="29"/>
      <c r="M933" s="29"/>
      <c r="N933" s="27"/>
      <c r="O933" s="27"/>
      <c r="P933" s="28" t="str">
        <f>IF(AND(N933&gt;0,O933&gt;0),IF($F933="F",IF(SUM($N933+$O933)&lt;=35,1.33*($N933+$O933)-0.013*POWER(($N933+$O933),2)-2.5,0.546*($N933+$O933)+9.7),1.21*($N933+$O933)-0.008*POWER(($N933+$O933),2)-VLOOKUP($G933,Ages!$A$12:$AJ$19,31,0)),"")</f>
        <v/>
      </c>
      <c r="Q933" s="23"/>
      <c r="R933" s="33"/>
      <c r="S933" s="33"/>
      <c r="T933" s="33"/>
      <c r="U933" s="33"/>
      <c r="V933" s="33"/>
      <c r="W933" s="23"/>
      <c r="X933" s="33"/>
      <c r="Y933" s="33"/>
      <c r="Z933" s="33"/>
    </row>
    <row r="934" spans="1:26" s="24" customFormat="1" x14ac:dyDescent="0.2">
      <c r="A934" s="23"/>
      <c r="B934" s="23"/>
      <c r="F934" s="23"/>
      <c r="H934" s="32"/>
      <c r="I934" s="32"/>
      <c r="J934" s="28" t="str">
        <f t="shared" si="14"/>
        <v xml:space="preserve"> </v>
      </c>
      <c r="K934" s="27"/>
      <c r="L934" s="29"/>
      <c r="M934" s="29"/>
      <c r="N934" s="27"/>
      <c r="O934" s="27"/>
      <c r="P934" s="28" t="str">
        <f>IF(AND(N934&gt;0,O934&gt;0),IF($F934="F",IF(SUM($N934+$O934)&lt;=35,1.33*($N934+$O934)-0.013*POWER(($N934+$O934),2)-2.5,0.546*($N934+$O934)+9.7),1.21*($N934+$O934)-0.008*POWER(($N934+$O934),2)-VLOOKUP($G934,Ages!$A$12:$AJ$19,31,0)),"")</f>
        <v/>
      </c>
      <c r="Q934" s="23"/>
      <c r="R934" s="33"/>
      <c r="S934" s="33"/>
      <c r="T934" s="33"/>
      <c r="U934" s="33"/>
      <c r="V934" s="33"/>
      <c r="W934" s="23"/>
      <c r="X934" s="33"/>
      <c r="Y934" s="33"/>
      <c r="Z934" s="33"/>
    </row>
    <row r="935" spans="1:26" s="24" customFormat="1" x14ac:dyDescent="0.2">
      <c r="A935" s="23"/>
      <c r="B935" s="23"/>
      <c r="F935" s="23"/>
      <c r="H935" s="32"/>
      <c r="I935" s="32"/>
      <c r="J935" s="28" t="str">
        <f t="shared" si="14"/>
        <v xml:space="preserve"> </v>
      </c>
      <c r="K935" s="27"/>
      <c r="L935" s="29"/>
      <c r="M935" s="29"/>
      <c r="N935" s="27"/>
      <c r="O935" s="27"/>
      <c r="P935" s="28" t="str">
        <f>IF(AND(N935&gt;0,O935&gt;0),IF($F935="F",IF(SUM($N935+$O935)&lt;=35,1.33*($N935+$O935)-0.013*POWER(($N935+$O935),2)-2.5,0.546*($N935+$O935)+9.7),1.21*($N935+$O935)-0.008*POWER(($N935+$O935),2)-VLOOKUP($G935,Ages!$A$12:$AJ$19,31,0)),"")</f>
        <v/>
      </c>
      <c r="Q935" s="23"/>
      <c r="R935" s="33"/>
      <c r="S935" s="33"/>
      <c r="T935" s="33"/>
      <c r="U935" s="33"/>
      <c r="V935" s="33"/>
      <c r="W935" s="23"/>
      <c r="X935" s="33"/>
      <c r="Y935" s="33"/>
      <c r="Z935" s="33"/>
    </row>
    <row r="936" spans="1:26" s="24" customFormat="1" x14ac:dyDescent="0.2">
      <c r="A936" s="23"/>
      <c r="B936" s="23"/>
      <c r="F936" s="23"/>
      <c r="H936" s="32"/>
      <c r="I936" s="32"/>
      <c r="J936" s="28" t="str">
        <f t="shared" si="14"/>
        <v xml:space="preserve"> </v>
      </c>
      <c r="K936" s="27"/>
      <c r="L936" s="29"/>
      <c r="M936" s="29"/>
      <c r="N936" s="27"/>
      <c r="O936" s="27"/>
      <c r="P936" s="28" t="str">
        <f>IF(AND(N936&gt;0,O936&gt;0),IF($F936="F",IF(SUM($N936+$O936)&lt;=35,1.33*($N936+$O936)-0.013*POWER(($N936+$O936),2)-2.5,0.546*($N936+$O936)+9.7),1.21*($N936+$O936)-0.008*POWER(($N936+$O936),2)-VLOOKUP($G936,Ages!$A$12:$AJ$19,31,0)),"")</f>
        <v/>
      </c>
      <c r="Q936" s="23"/>
      <c r="R936" s="33"/>
      <c r="S936" s="33"/>
      <c r="T936" s="33"/>
      <c r="U936" s="33"/>
      <c r="V936" s="33"/>
      <c r="W936" s="23"/>
      <c r="X936" s="33"/>
      <c r="Y936" s="33"/>
      <c r="Z936" s="33"/>
    </row>
    <row r="937" spans="1:26" s="24" customFormat="1" x14ac:dyDescent="0.2">
      <c r="A937" s="23"/>
      <c r="B937" s="23"/>
      <c r="F937" s="23"/>
      <c r="H937" s="32"/>
      <c r="I937" s="32"/>
      <c r="J937" s="28" t="str">
        <f t="shared" si="14"/>
        <v xml:space="preserve"> </v>
      </c>
      <c r="K937" s="27"/>
      <c r="L937" s="29"/>
      <c r="M937" s="29"/>
      <c r="N937" s="27"/>
      <c r="O937" s="27"/>
      <c r="P937" s="28" t="str">
        <f>IF(AND(N937&gt;0,O937&gt;0),IF($F937="F",IF(SUM($N937+$O937)&lt;=35,1.33*($N937+$O937)-0.013*POWER(($N937+$O937),2)-2.5,0.546*($N937+$O937)+9.7),1.21*($N937+$O937)-0.008*POWER(($N937+$O937),2)-VLOOKUP($G937,Ages!$A$12:$AJ$19,31,0)),"")</f>
        <v/>
      </c>
      <c r="Q937" s="23"/>
      <c r="R937" s="33"/>
      <c r="S937" s="33"/>
      <c r="T937" s="33"/>
      <c r="U937" s="33"/>
      <c r="V937" s="33"/>
      <c r="W937" s="23"/>
      <c r="X937" s="33"/>
      <c r="Y937" s="33"/>
      <c r="Z937" s="33"/>
    </row>
    <row r="938" spans="1:26" s="24" customFormat="1" x14ac:dyDescent="0.2">
      <c r="A938" s="23"/>
      <c r="B938" s="23"/>
      <c r="F938" s="23"/>
      <c r="H938" s="32"/>
      <c r="I938" s="32"/>
      <c r="J938" s="28" t="str">
        <f t="shared" si="14"/>
        <v xml:space="preserve"> </v>
      </c>
      <c r="K938" s="27"/>
      <c r="L938" s="29"/>
      <c r="M938" s="29"/>
      <c r="N938" s="27"/>
      <c r="O938" s="27"/>
      <c r="P938" s="28" t="str">
        <f>IF(AND(N938&gt;0,O938&gt;0),IF($F938="F",IF(SUM($N938+$O938)&lt;=35,1.33*($N938+$O938)-0.013*POWER(($N938+$O938),2)-2.5,0.546*($N938+$O938)+9.7),1.21*($N938+$O938)-0.008*POWER(($N938+$O938),2)-VLOOKUP($G938,Ages!$A$12:$AJ$19,31,0)),"")</f>
        <v/>
      </c>
      <c r="Q938" s="23"/>
      <c r="R938" s="33"/>
      <c r="S938" s="33"/>
      <c r="T938" s="33"/>
      <c r="U938" s="33"/>
      <c r="V938" s="33"/>
      <c r="W938" s="23"/>
      <c r="X938" s="33"/>
      <c r="Y938" s="33"/>
      <c r="Z938" s="33"/>
    </row>
    <row r="939" spans="1:26" s="24" customFormat="1" x14ac:dyDescent="0.2">
      <c r="A939" s="23"/>
      <c r="B939" s="23"/>
      <c r="F939" s="23"/>
      <c r="H939" s="32"/>
      <c r="I939" s="32"/>
      <c r="J939" s="28" t="str">
        <f t="shared" si="14"/>
        <v xml:space="preserve"> </v>
      </c>
      <c r="K939" s="27"/>
      <c r="L939" s="29"/>
      <c r="M939" s="29"/>
      <c r="N939" s="27"/>
      <c r="O939" s="27"/>
      <c r="P939" s="28" t="str">
        <f>IF(AND(N939&gt;0,O939&gt;0),IF($F939="F",IF(SUM($N939+$O939)&lt;=35,1.33*($N939+$O939)-0.013*POWER(($N939+$O939),2)-2.5,0.546*($N939+$O939)+9.7),1.21*($N939+$O939)-0.008*POWER(($N939+$O939),2)-VLOOKUP($G939,Ages!$A$12:$AJ$19,31,0)),"")</f>
        <v/>
      </c>
      <c r="Q939" s="23"/>
      <c r="R939" s="33"/>
      <c r="S939" s="33"/>
      <c r="T939" s="33"/>
      <c r="U939" s="33"/>
      <c r="V939" s="33"/>
      <c r="W939" s="23"/>
      <c r="X939" s="33"/>
      <c r="Y939" s="33"/>
      <c r="Z939" s="33"/>
    </row>
    <row r="940" spans="1:26" s="24" customFormat="1" x14ac:dyDescent="0.2">
      <c r="A940" s="23"/>
      <c r="B940" s="23"/>
      <c r="F940" s="23"/>
      <c r="H940" s="32"/>
      <c r="I940" s="32"/>
      <c r="J940" s="28" t="str">
        <f t="shared" si="14"/>
        <v xml:space="preserve"> </v>
      </c>
      <c r="K940" s="27"/>
      <c r="L940" s="29"/>
      <c r="M940" s="29"/>
      <c r="N940" s="27"/>
      <c r="O940" s="27"/>
      <c r="P940" s="28" t="str">
        <f>IF(AND(N940&gt;0,O940&gt;0),IF($F940="F",IF(SUM($N940+$O940)&lt;=35,1.33*($N940+$O940)-0.013*POWER(($N940+$O940),2)-2.5,0.546*($N940+$O940)+9.7),1.21*($N940+$O940)-0.008*POWER(($N940+$O940),2)-VLOOKUP($G940,Ages!$A$12:$AJ$19,31,0)),"")</f>
        <v/>
      </c>
      <c r="Q940" s="23"/>
      <c r="R940" s="33"/>
      <c r="S940" s="33"/>
      <c r="T940" s="33"/>
      <c r="U940" s="33"/>
      <c r="V940" s="33"/>
      <c r="W940" s="23"/>
      <c r="X940" s="33"/>
      <c r="Y940" s="33"/>
      <c r="Z940" s="33"/>
    </row>
    <row r="941" spans="1:26" s="24" customFormat="1" x14ac:dyDescent="0.2">
      <c r="A941" s="23"/>
      <c r="B941" s="23"/>
      <c r="F941" s="23"/>
      <c r="H941" s="32"/>
      <c r="I941" s="32"/>
      <c r="J941" s="28" t="str">
        <f t="shared" si="14"/>
        <v xml:space="preserve"> </v>
      </c>
      <c r="K941" s="27"/>
      <c r="L941" s="29"/>
      <c r="M941" s="29"/>
      <c r="N941" s="27"/>
      <c r="O941" s="27"/>
      <c r="P941" s="28" t="str">
        <f>IF(AND(N941&gt;0,O941&gt;0),IF($F941="F",IF(SUM($N941+$O941)&lt;=35,1.33*($N941+$O941)-0.013*POWER(($N941+$O941),2)-2.5,0.546*($N941+$O941)+9.7),1.21*($N941+$O941)-0.008*POWER(($N941+$O941),2)-VLOOKUP($G941,Ages!$A$12:$AJ$19,31,0)),"")</f>
        <v/>
      </c>
      <c r="Q941" s="23"/>
      <c r="R941" s="33"/>
      <c r="S941" s="33"/>
      <c r="T941" s="33"/>
      <c r="U941" s="33"/>
      <c r="V941" s="33"/>
      <c r="W941" s="23"/>
      <c r="X941" s="33"/>
      <c r="Y941" s="33"/>
      <c r="Z941" s="33"/>
    </row>
    <row r="942" spans="1:26" s="24" customFormat="1" x14ac:dyDescent="0.2">
      <c r="A942" s="23"/>
      <c r="B942" s="23"/>
      <c r="F942" s="23"/>
      <c r="H942" s="32"/>
      <c r="I942" s="32"/>
      <c r="J942" s="28" t="str">
        <f t="shared" si="14"/>
        <v xml:space="preserve"> </v>
      </c>
      <c r="K942" s="27"/>
      <c r="L942" s="29"/>
      <c r="M942" s="29"/>
      <c r="N942" s="27"/>
      <c r="O942" s="27"/>
      <c r="P942" s="28" t="str">
        <f>IF(AND(N942&gt;0,O942&gt;0),IF($F942="F",IF(SUM($N942+$O942)&lt;=35,1.33*($N942+$O942)-0.013*POWER(($N942+$O942),2)-2.5,0.546*($N942+$O942)+9.7),1.21*($N942+$O942)-0.008*POWER(($N942+$O942),2)-VLOOKUP($G942,Ages!$A$12:$AJ$19,31,0)),"")</f>
        <v/>
      </c>
      <c r="Q942" s="23"/>
      <c r="R942" s="33"/>
      <c r="S942" s="33"/>
      <c r="T942" s="33"/>
      <c r="U942" s="33"/>
      <c r="V942" s="33"/>
      <c r="W942" s="23"/>
      <c r="X942" s="33"/>
      <c r="Y942" s="33"/>
      <c r="Z942" s="33"/>
    </row>
    <row r="943" spans="1:26" s="24" customFormat="1" x14ac:dyDescent="0.2">
      <c r="A943" s="23"/>
      <c r="B943" s="23"/>
      <c r="F943" s="23"/>
      <c r="H943" s="32"/>
      <c r="I943" s="32"/>
      <c r="J943" s="28" t="str">
        <f t="shared" si="14"/>
        <v xml:space="preserve"> </v>
      </c>
      <c r="K943" s="27"/>
      <c r="L943" s="29"/>
      <c r="M943" s="29"/>
      <c r="N943" s="27"/>
      <c r="O943" s="27"/>
      <c r="P943" s="28" t="str">
        <f>IF(AND(N943&gt;0,O943&gt;0),IF($F943="F",IF(SUM($N943+$O943)&lt;=35,1.33*($N943+$O943)-0.013*POWER(($N943+$O943),2)-2.5,0.546*($N943+$O943)+9.7),1.21*($N943+$O943)-0.008*POWER(($N943+$O943),2)-VLOOKUP($G943,Ages!$A$12:$AJ$19,31,0)),"")</f>
        <v/>
      </c>
      <c r="Q943" s="23"/>
      <c r="R943" s="33"/>
      <c r="S943" s="33"/>
      <c r="T943" s="33"/>
      <c r="U943" s="33"/>
      <c r="V943" s="33"/>
      <c r="W943" s="23"/>
      <c r="X943" s="33"/>
      <c r="Y943" s="33"/>
      <c r="Z943" s="33"/>
    </row>
    <row r="944" spans="1:26" s="24" customFormat="1" x14ac:dyDescent="0.2">
      <c r="A944" s="23"/>
      <c r="B944" s="23"/>
      <c r="F944" s="23"/>
      <c r="H944" s="32"/>
      <c r="I944" s="32"/>
      <c r="J944" s="28" t="str">
        <f t="shared" si="14"/>
        <v xml:space="preserve"> </v>
      </c>
      <c r="K944" s="27"/>
      <c r="L944" s="29"/>
      <c r="M944" s="29"/>
      <c r="N944" s="27"/>
      <c r="O944" s="27"/>
      <c r="P944" s="28" t="str">
        <f>IF(AND(N944&gt;0,O944&gt;0),IF($F944="F",IF(SUM($N944+$O944)&lt;=35,1.33*($N944+$O944)-0.013*POWER(($N944+$O944),2)-2.5,0.546*($N944+$O944)+9.7),1.21*($N944+$O944)-0.008*POWER(($N944+$O944),2)-VLOOKUP($G944,Ages!$A$12:$AJ$19,31,0)),"")</f>
        <v/>
      </c>
      <c r="Q944" s="23"/>
      <c r="R944" s="33"/>
      <c r="S944" s="33"/>
      <c r="T944" s="33"/>
      <c r="U944" s="33"/>
      <c r="V944" s="33"/>
      <c r="W944" s="23"/>
      <c r="X944" s="33"/>
      <c r="Y944" s="33"/>
      <c r="Z944" s="33"/>
    </row>
    <row r="945" spans="1:26" s="24" customFormat="1" x14ac:dyDescent="0.2">
      <c r="A945" s="23"/>
      <c r="B945" s="23"/>
      <c r="F945" s="23"/>
      <c r="H945" s="32"/>
      <c r="I945" s="32"/>
      <c r="J945" s="28" t="str">
        <f t="shared" si="14"/>
        <v xml:space="preserve"> </v>
      </c>
      <c r="K945" s="27"/>
      <c r="L945" s="29"/>
      <c r="M945" s="29"/>
      <c r="N945" s="27"/>
      <c r="O945" s="27"/>
      <c r="P945" s="28" t="str">
        <f>IF(AND(N945&gt;0,O945&gt;0),IF($F945="F",IF(SUM($N945+$O945)&lt;=35,1.33*($N945+$O945)-0.013*POWER(($N945+$O945),2)-2.5,0.546*($N945+$O945)+9.7),1.21*($N945+$O945)-0.008*POWER(($N945+$O945),2)-VLOOKUP($G945,Ages!$A$12:$AJ$19,31,0)),"")</f>
        <v/>
      </c>
      <c r="Q945" s="23"/>
      <c r="R945" s="33"/>
      <c r="S945" s="33"/>
      <c r="T945" s="33"/>
      <c r="U945" s="33"/>
      <c r="V945" s="33"/>
      <c r="W945" s="23"/>
      <c r="X945" s="33"/>
      <c r="Y945" s="33"/>
      <c r="Z945" s="33"/>
    </row>
    <row r="946" spans="1:26" s="24" customFormat="1" x14ac:dyDescent="0.2">
      <c r="A946" s="23"/>
      <c r="B946" s="23"/>
      <c r="F946" s="23"/>
      <c r="H946" s="32"/>
      <c r="I946" s="32"/>
      <c r="J946" s="28" t="str">
        <f t="shared" si="14"/>
        <v xml:space="preserve"> </v>
      </c>
      <c r="K946" s="27"/>
      <c r="L946" s="29"/>
      <c r="M946" s="29"/>
      <c r="N946" s="27"/>
      <c r="O946" s="27"/>
      <c r="P946" s="28" t="str">
        <f>IF(AND(N946&gt;0,O946&gt;0),IF($F946="F",IF(SUM($N946+$O946)&lt;=35,1.33*($N946+$O946)-0.013*POWER(($N946+$O946),2)-2.5,0.546*($N946+$O946)+9.7),1.21*($N946+$O946)-0.008*POWER(($N946+$O946),2)-VLOOKUP($G946,Ages!$A$12:$AJ$19,31,0)),"")</f>
        <v/>
      </c>
      <c r="Q946" s="23"/>
      <c r="R946" s="33"/>
      <c r="S946" s="33"/>
      <c r="T946" s="33"/>
      <c r="U946" s="33"/>
      <c r="V946" s="33"/>
      <c r="W946" s="23"/>
      <c r="X946" s="33"/>
      <c r="Y946" s="33"/>
      <c r="Z946" s="33"/>
    </row>
    <row r="947" spans="1:26" s="24" customFormat="1" x14ac:dyDescent="0.2">
      <c r="A947" s="23"/>
      <c r="B947" s="23"/>
      <c r="F947" s="23"/>
      <c r="H947" s="32"/>
      <c r="I947" s="32"/>
      <c r="J947" s="28" t="str">
        <f t="shared" si="14"/>
        <v xml:space="preserve"> </v>
      </c>
      <c r="K947" s="27"/>
      <c r="L947" s="29"/>
      <c r="M947" s="29"/>
      <c r="N947" s="27"/>
      <c r="O947" s="27"/>
      <c r="P947" s="28" t="str">
        <f>IF(AND(N947&gt;0,O947&gt;0),IF($F947="F",IF(SUM($N947+$O947)&lt;=35,1.33*($N947+$O947)-0.013*POWER(($N947+$O947),2)-2.5,0.546*($N947+$O947)+9.7),1.21*($N947+$O947)-0.008*POWER(($N947+$O947),2)-VLOOKUP($G947,Ages!$A$12:$AJ$19,31,0)),"")</f>
        <v/>
      </c>
      <c r="Q947" s="23"/>
      <c r="R947" s="33"/>
      <c r="S947" s="33"/>
      <c r="T947" s="33"/>
      <c r="U947" s="33"/>
      <c r="V947" s="33"/>
      <c r="W947" s="23"/>
      <c r="X947" s="33"/>
      <c r="Y947" s="33"/>
      <c r="Z947" s="33"/>
    </row>
    <row r="948" spans="1:26" s="24" customFormat="1" x14ac:dyDescent="0.2">
      <c r="A948" s="23"/>
      <c r="B948" s="23"/>
      <c r="F948" s="23"/>
      <c r="H948" s="32"/>
      <c r="I948" s="32"/>
      <c r="J948" s="28" t="str">
        <f t="shared" si="14"/>
        <v xml:space="preserve"> </v>
      </c>
      <c r="K948" s="27"/>
      <c r="L948" s="29"/>
      <c r="M948" s="29"/>
      <c r="N948" s="27"/>
      <c r="O948" s="27"/>
      <c r="P948" s="28" t="str">
        <f>IF(AND(N948&gt;0,O948&gt;0),IF($F948="F",IF(SUM($N948+$O948)&lt;=35,1.33*($N948+$O948)-0.013*POWER(($N948+$O948),2)-2.5,0.546*($N948+$O948)+9.7),1.21*($N948+$O948)-0.008*POWER(($N948+$O948),2)-VLOOKUP($G948,Ages!$A$12:$AJ$19,31,0)),"")</f>
        <v/>
      </c>
      <c r="Q948" s="23"/>
      <c r="R948" s="33"/>
      <c r="S948" s="33"/>
      <c r="T948" s="33"/>
      <c r="U948" s="33"/>
      <c r="V948" s="33"/>
      <c r="W948" s="23"/>
      <c r="X948" s="33"/>
      <c r="Y948" s="33"/>
      <c r="Z948" s="33"/>
    </row>
    <row r="949" spans="1:26" s="24" customFormat="1" x14ac:dyDescent="0.2">
      <c r="A949" s="23"/>
      <c r="B949" s="23"/>
      <c r="F949" s="23"/>
      <c r="H949" s="32"/>
      <c r="I949" s="32"/>
      <c r="J949" s="28" t="str">
        <f t="shared" si="14"/>
        <v xml:space="preserve"> </v>
      </c>
      <c r="K949" s="27"/>
      <c r="L949" s="29"/>
      <c r="M949" s="29"/>
      <c r="N949" s="27"/>
      <c r="O949" s="27"/>
      <c r="P949" s="28" t="str">
        <f>IF(AND(N949&gt;0,O949&gt;0),IF($F949="F",IF(SUM($N949+$O949)&lt;=35,1.33*($N949+$O949)-0.013*POWER(($N949+$O949),2)-2.5,0.546*($N949+$O949)+9.7),1.21*($N949+$O949)-0.008*POWER(($N949+$O949),2)-VLOOKUP($G949,Ages!$A$12:$AJ$19,31,0)),"")</f>
        <v/>
      </c>
      <c r="Q949" s="23"/>
      <c r="R949" s="33"/>
      <c r="S949" s="33"/>
      <c r="T949" s="33"/>
      <c r="U949" s="33"/>
      <c r="V949" s="33"/>
      <c r="W949" s="23"/>
      <c r="X949" s="33"/>
      <c r="Y949" s="33"/>
      <c r="Z949" s="33"/>
    </row>
    <row r="950" spans="1:26" s="24" customFormat="1" x14ac:dyDescent="0.2">
      <c r="A950" s="23"/>
      <c r="B950" s="23"/>
      <c r="F950" s="23"/>
      <c r="H950" s="32"/>
      <c r="I950" s="32"/>
      <c r="J950" s="28" t="str">
        <f t="shared" si="14"/>
        <v xml:space="preserve"> </v>
      </c>
      <c r="K950" s="27"/>
      <c r="L950" s="29"/>
      <c r="M950" s="29"/>
      <c r="N950" s="27"/>
      <c r="O950" s="27"/>
      <c r="P950" s="28" t="str">
        <f>IF(AND(N950&gt;0,O950&gt;0),IF($F950="F",IF(SUM($N950+$O950)&lt;=35,1.33*($N950+$O950)-0.013*POWER(($N950+$O950),2)-2.5,0.546*($N950+$O950)+9.7),1.21*($N950+$O950)-0.008*POWER(($N950+$O950),2)-VLOOKUP($G950,Ages!$A$12:$AJ$19,31,0)),"")</f>
        <v/>
      </c>
      <c r="Q950" s="23"/>
      <c r="R950" s="33"/>
      <c r="S950" s="33"/>
      <c r="T950" s="33"/>
      <c r="U950" s="33"/>
      <c r="V950" s="33"/>
      <c r="W950" s="23"/>
      <c r="X950" s="33"/>
      <c r="Y950" s="33"/>
      <c r="Z950" s="33"/>
    </row>
    <row r="951" spans="1:26" s="24" customFormat="1" x14ac:dyDescent="0.2">
      <c r="A951" s="23"/>
      <c r="B951" s="23"/>
      <c r="F951" s="23"/>
      <c r="H951" s="32"/>
      <c r="I951" s="32"/>
      <c r="J951" s="28" t="str">
        <f t="shared" si="14"/>
        <v xml:space="preserve"> </v>
      </c>
      <c r="K951" s="27"/>
      <c r="L951" s="29"/>
      <c r="M951" s="29"/>
      <c r="N951" s="27"/>
      <c r="O951" s="27"/>
      <c r="P951" s="28" t="str">
        <f>IF(AND(N951&gt;0,O951&gt;0),IF($F951="F",IF(SUM($N951+$O951)&lt;=35,1.33*($N951+$O951)-0.013*POWER(($N951+$O951),2)-2.5,0.546*($N951+$O951)+9.7),1.21*($N951+$O951)-0.008*POWER(($N951+$O951),2)-VLOOKUP($G951,Ages!$A$12:$AJ$19,31,0)),"")</f>
        <v/>
      </c>
      <c r="Q951" s="23"/>
      <c r="R951" s="33"/>
      <c r="S951" s="33"/>
      <c r="T951" s="33"/>
      <c r="U951" s="33"/>
      <c r="V951" s="33"/>
      <c r="W951" s="23"/>
      <c r="X951" s="33"/>
      <c r="Y951" s="33"/>
      <c r="Z951" s="33"/>
    </row>
    <row r="952" spans="1:26" s="24" customFormat="1" x14ac:dyDescent="0.2">
      <c r="A952" s="23"/>
      <c r="B952" s="23"/>
      <c r="F952" s="23"/>
      <c r="H952" s="32"/>
      <c r="I952" s="32"/>
      <c r="J952" s="28" t="str">
        <f t="shared" si="14"/>
        <v xml:space="preserve"> </v>
      </c>
      <c r="K952" s="27"/>
      <c r="L952" s="29"/>
      <c r="M952" s="29"/>
      <c r="N952" s="27"/>
      <c r="O952" s="27"/>
      <c r="P952" s="28" t="str">
        <f>IF(AND(N952&gt;0,O952&gt;0),IF($F952="F",IF(SUM($N952+$O952)&lt;=35,1.33*($N952+$O952)-0.013*POWER(($N952+$O952),2)-2.5,0.546*($N952+$O952)+9.7),1.21*($N952+$O952)-0.008*POWER(($N952+$O952),2)-VLOOKUP($G952,Ages!$A$12:$AJ$19,31,0)),"")</f>
        <v/>
      </c>
      <c r="Q952" s="23"/>
      <c r="R952" s="33"/>
      <c r="S952" s="33"/>
      <c r="T952" s="33"/>
      <c r="U952" s="33"/>
      <c r="V952" s="33"/>
      <c r="W952" s="23"/>
      <c r="X952" s="33"/>
      <c r="Y952" s="33"/>
      <c r="Z952" s="33"/>
    </row>
    <row r="953" spans="1:26" s="24" customFormat="1" x14ac:dyDescent="0.2">
      <c r="A953" s="23"/>
      <c r="B953" s="23"/>
      <c r="F953" s="23"/>
      <c r="H953" s="32"/>
      <c r="I953" s="32"/>
      <c r="J953" s="28" t="str">
        <f t="shared" si="14"/>
        <v xml:space="preserve"> </v>
      </c>
      <c r="K953" s="27"/>
      <c r="L953" s="29"/>
      <c r="M953" s="29"/>
      <c r="N953" s="27"/>
      <c r="O953" s="27"/>
      <c r="P953" s="28" t="str">
        <f>IF(AND(N953&gt;0,O953&gt;0),IF($F953="F",IF(SUM($N953+$O953)&lt;=35,1.33*($N953+$O953)-0.013*POWER(($N953+$O953),2)-2.5,0.546*($N953+$O953)+9.7),1.21*($N953+$O953)-0.008*POWER(($N953+$O953),2)-VLOOKUP($G953,Ages!$A$12:$AJ$19,31,0)),"")</f>
        <v/>
      </c>
      <c r="Q953" s="23"/>
      <c r="R953" s="33"/>
      <c r="S953" s="33"/>
      <c r="T953" s="33"/>
      <c r="U953" s="33"/>
      <c r="V953" s="33"/>
      <c r="W953" s="23"/>
      <c r="X953" s="33"/>
      <c r="Y953" s="33"/>
      <c r="Z953" s="33"/>
    </row>
    <row r="954" spans="1:26" s="24" customFormat="1" x14ac:dyDescent="0.2">
      <c r="A954" s="23"/>
      <c r="B954" s="23"/>
      <c r="F954" s="23"/>
      <c r="H954" s="32"/>
      <c r="I954" s="32"/>
      <c r="J954" s="28" t="str">
        <f t="shared" si="14"/>
        <v xml:space="preserve"> </v>
      </c>
      <c r="K954" s="27"/>
      <c r="L954" s="29"/>
      <c r="M954" s="29"/>
      <c r="N954" s="27"/>
      <c r="O954" s="27"/>
      <c r="P954" s="28" t="str">
        <f>IF(AND(N954&gt;0,O954&gt;0),IF($F954="F",IF(SUM($N954+$O954)&lt;=35,1.33*($N954+$O954)-0.013*POWER(($N954+$O954),2)-2.5,0.546*($N954+$O954)+9.7),1.21*($N954+$O954)-0.008*POWER(($N954+$O954),2)-VLOOKUP($G954,Ages!$A$12:$AJ$19,31,0)),"")</f>
        <v/>
      </c>
      <c r="Q954" s="23"/>
      <c r="R954" s="33"/>
      <c r="S954" s="33"/>
      <c r="T954" s="33"/>
      <c r="U954" s="33"/>
      <c r="V954" s="33"/>
      <c r="W954" s="23"/>
      <c r="X954" s="33"/>
      <c r="Y954" s="33"/>
      <c r="Z954" s="33"/>
    </row>
  </sheetData>
  <sheetProtection password="945E" sheet="1" objects="1" scenarios="1" selectLockedCells="1"/>
  <mergeCells count="7">
    <mergeCell ref="AA4:AP4"/>
    <mergeCell ref="H4:P4"/>
    <mergeCell ref="A4:G4"/>
    <mergeCell ref="R4:Z4"/>
    <mergeCell ref="B2:E2"/>
    <mergeCell ref="G2:H2"/>
    <mergeCell ref="J2:N2"/>
  </mergeCells>
  <conditionalFormatting sqref="Q6:Q954">
    <cfRule type="containsText" dxfId="18" priority="20" operator="containsText" text="P">
      <formula>NOT(ISERROR(SEARCH("P",Q6)))</formula>
    </cfRule>
  </conditionalFormatting>
  <conditionalFormatting sqref="R6:U954">
    <cfRule type="cellIs" dxfId="17" priority="18" operator="greaterThanOrEqual">
      <formula>3</formula>
    </cfRule>
    <cfRule type="cellIs" dxfId="16" priority="19" operator="equal">
      <formula>2</formula>
    </cfRule>
  </conditionalFormatting>
  <conditionalFormatting sqref="V6:V954">
    <cfRule type="cellIs" dxfId="15" priority="17" operator="between">
      <formula>5</formula>
      <formula>20</formula>
    </cfRule>
  </conditionalFormatting>
  <conditionalFormatting sqref="W6:W954">
    <cfRule type="containsText" dxfId="14" priority="16" operator="containsText" text="P">
      <formula>NOT(ISERROR(SEARCH("P",W6)))</formula>
    </cfRule>
  </conditionalFormatting>
  <conditionalFormatting sqref="Z6:Z954">
    <cfRule type="cellIs" dxfId="13" priority="13" operator="between">
      <formula>8</formula>
      <formula>15</formula>
    </cfRule>
  </conditionalFormatting>
  <conditionalFormatting sqref="K6:K833">
    <cfRule type="containsBlanks" dxfId="12" priority="3" stopIfTrue="1">
      <formula>LEN(TRIM(K6))=0</formula>
    </cfRule>
  </conditionalFormatting>
  <conditionalFormatting sqref="AA6:AP843">
    <cfRule type="cellIs" dxfId="11" priority="2" operator="equal">
      <formula>1</formula>
    </cfRule>
    <cfRule type="cellIs" dxfId="10" priority="1" operator="equal">
      <formula>2</formula>
    </cfRule>
  </conditionalFormatting>
  <dataValidations count="1">
    <dataValidation type="whole" operator="lessThanOrEqual" allowBlank="1" showInputMessage="1" showErrorMessage="1" sqref="AA6:AP843">
      <formula1>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" stopIfTrue="1" id="{0DE262E0-670E-824D-A00E-595C07D23470}">
            <xm:f>OR(AND(F6="F",IF(J6&lt;=VLOOKUP(G6,Ages!$A$3:$AD$10,8,0),TRUE)),AND(F6="M",IF(J6&lt;=VLOOKUP(G6,Ages!$A$12:$AD$19,8,0),TRUE)))</xm:f>
            <x14:dxf>
              <font>
                <color theme="1"/>
              </font>
              <fill>
                <patternFill>
                  <bgColor rgb="FFFFC7CE"/>
                </patternFill>
              </fill>
            </x14:dxf>
          </x14:cfRule>
          <x14:cfRule type="expression" priority="23" stopIfTrue="1" id="{D14B7136-DC3D-DD46-92CD-C3FB76B1E1FC}">
            <xm:f>OR(AND(F6="F",IF(J6&lt;VLOOKUP(G6,Ages!$A$3:$AD$10,10,0),TRUE)),AND(F6="M",IF(J6&lt;VLOOKUP(G6,Ages!$A$12:$AD$19,10,0),TRUE)))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J6:J954</xm:sqref>
        </x14:conditionalFormatting>
        <x14:conditionalFormatting xmlns:xm="http://schemas.microsoft.com/office/excel/2006/main">
          <x14:cfRule type="expression" priority="9" stopIfTrue="1" id="{C42E3F0D-0352-F74D-A02B-F8AE0264269B}">
            <xm:f>OR(AND(F6="F",IF(P6&lt;VLOOKUP(G6,Ages!$A$3:$AJ$10,35,0),TRUE)),AND(F6="M",IF(P6&lt;VLOOKUP(G6,Ages!$A$12:$AJ$19,35,0),TRUE)))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P6:P954</xm:sqref>
        </x14:conditionalFormatting>
        <x14:conditionalFormatting xmlns:xm="http://schemas.microsoft.com/office/excel/2006/main">
          <x14:cfRule type="expression" priority="12" id="{B2650E10-E5D2-4440-A7AD-3A7ED5D3137D}">
            <xm:f>OR(AND(F6="F",IF(X6&gt;=VLOOKUP(G6,Ages!$A$3:$AD$10,21,0),TRUE)),AND(F6="M",IF(X6&gt;=VLOOKUP(G6,Ages!$A$12:$AD$19,21,0),TRUE)))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X6:X954</xm:sqref>
        </x14:conditionalFormatting>
        <x14:conditionalFormatting xmlns:xm="http://schemas.microsoft.com/office/excel/2006/main">
          <x14:cfRule type="expression" priority="11" id="{3889AA5E-15C5-344F-A72A-332C9D2098E7}">
            <xm:f>OR(AND(F6="F",IF(Y6&gt;VLOOKUP(G6,Ages!$A$6:$S$10,18,0),TRUE)),AND(F6="M",IF(Y6&gt;VLOOKUP(G6,Ages!$A$15:$S$19,18,0),TRUE)))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Y6:Y954</xm:sqref>
        </x14:conditionalFormatting>
        <x14:conditionalFormatting xmlns:xm="http://schemas.microsoft.com/office/excel/2006/main">
          <x14:cfRule type="expression" priority="10" id="{CFED5FA6-1D21-9C4E-9507-5E36762250B0}">
            <xm:f>OR(AND(F6="F",IF(P6&lt;=VLOOKUP(G6,Ages!$A$3:$AJ$10,36,0),TRUE)),AND(F6="M",IF(P6&lt;=VLOOKUP(G6,Ages!$A$12:$AJ$19,36,0),TRUE)))</xm:f>
            <x14:dxf>
              <font>
                <color theme="1"/>
              </font>
              <fill>
                <patternFill>
                  <bgColor theme="3" tint="0.79998168889431442"/>
                </patternFill>
              </fill>
            </x14:dxf>
          </x14:cfRule>
          <xm:sqref>P6:P954</xm:sqref>
        </x14:conditionalFormatting>
        <x14:conditionalFormatting xmlns:xm="http://schemas.microsoft.com/office/excel/2006/main">
          <x14:cfRule type="expression" priority="6" stopIfTrue="1" id="{E602DFA2-C7D0-0A42-B732-980A76189187}">
            <xm:f>OR(AND(F6="F",IF(M6&lt;VLOOKUP(G6,Ages!$A$3:$AJ$10,33,0),TRUE)),AND(F6="M",IF(M6&lt;VLOOKUP(G6,Ages!$A$12:$AJ$19,33,0),TRUE)))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14:cfRule type="expression" priority="7" id="{080555D7-307F-C348-92BB-0C2D4424C34E}">
            <xm:f>OR(AND(F6="F",IF(M6&lt;=VLOOKUP(G6,Ages!$A$3:$AJ$10,34,0),TRUE)),AND(F6="M",IF(M6&lt;=VLOOKUP(G6,Ages!$A$12:$AJ$19,34,0),TRUE)))</xm:f>
            <x14:dxf>
              <font>
                <color auto="1"/>
              </font>
              <fill>
                <patternFill>
                  <bgColor theme="3" tint="0.79998168889431442"/>
                </patternFill>
              </fill>
            </x14:dxf>
          </x14:cfRule>
          <xm:sqref>M6:M793</xm:sqref>
        </x14:conditionalFormatting>
        <x14:conditionalFormatting xmlns:xm="http://schemas.microsoft.com/office/excel/2006/main">
          <x14:cfRule type="expression" priority="4" stopIfTrue="1" id="{70234C7B-3715-B445-A129-D613A836355C}">
            <xm:f>OR(AND(F6="F",IF(K6&lt;=VLOOKUP(G6,Ages!$A$3:$AJ$10,2,0),TRUE)),AND(F6="M",IF(K6&lt;=VLOOKUP(G6,Ages!$A$12:$AJ$19,2,0),TRUE)))</xm:f>
            <x14:dxf>
              <fill>
                <patternFill>
                  <bgColor rgb="FFFFC7CE"/>
                </patternFill>
              </fill>
            </x14:dxf>
          </x14:cfRule>
          <x14:cfRule type="expression" priority="5" id="{E6B52BC4-5579-3C49-B523-A400F8CA163B}">
            <xm:f>OR(AND(F6="F",IF(K6&lt;VLOOKUP(G6,Ages!$A$3:$AJ$10,4,0),TRUE)),AND(F6="M",IF(K6&lt;VLOOKUP(G6,Ages!$A$12:$AJ$19,4,0),TRUE)))</xm:f>
            <x14:dxf>
              <font>
                <color auto="1"/>
              </font>
              <fill>
                <patternFill>
                  <bgColor theme="3" tint="0.79998168889431442"/>
                </patternFill>
              </fill>
            </x14:dxf>
          </x14:cfRule>
          <xm:sqref>K6:K833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Ages!$A$23:$A$31</xm:f>
          </x14:formula1>
          <xm:sqref>C6:C954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workbookViewId="0"/>
  </sheetViews>
  <sheetFormatPr baseColWidth="10" defaultColWidth="8.83203125" defaultRowHeight="15" x14ac:dyDescent="0.2"/>
  <cols>
    <col min="2" max="2" width="136.6640625" bestFit="1" customWidth="1"/>
  </cols>
  <sheetData>
    <row r="2" spans="2:2" x14ac:dyDescent="0.2">
      <c r="B2" s="9" t="s">
        <v>96</v>
      </c>
    </row>
    <row r="3" spans="2:2" x14ac:dyDescent="0.2">
      <c r="B3" s="9" t="s">
        <v>97</v>
      </c>
    </row>
    <row r="4" spans="2:2" x14ac:dyDescent="0.2">
      <c r="B4" s="9" t="s">
        <v>98</v>
      </c>
    </row>
    <row r="5" spans="2:2" x14ac:dyDescent="0.2">
      <c r="B5" s="9"/>
    </row>
    <row r="6" spans="2:2" x14ac:dyDescent="0.2">
      <c r="B6" s="9"/>
    </row>
    <row r="7" spans="2:2" x14ac:dyDescent="0.2">
      <c r="B7" s="40" t="s">
        <v>99</v>
      </c>
    </row>
    <row r="8" spans="2:2" x14ac:dyDescent="0.2">
      <c r="B8" s="38" t="s">
        <v>100</v>
      </c>
    </row>
    <row r="9" spans="2:2" x14ac:dyDescent="0.2">
      <c r="B9" s="38" t="s">
        <v>101</v>
      </c>
    </row>
    <row r="10" spans="2:2" x14ac:dyDescent="0.2">
      <c r="B10" s="38" t="s">
        <v>102</v>
      </c>
    </row>
    <row r="11" spans="2:2" x14ac:dyDescent="0.2">
      <c r="B11" s="38" t="s">
        <v>103</v>
      </c>
    </row>
    <row r="12" spans="2:2" x14ac:dyDescent="0.2">
      <c r="B12" s="39" t="s">
        <v>104</v>
      </c>
    </row>
    <row r="13" spans="2:2" x14ac:dyDescent="0.2">
      <c r="B13" s="39" t="s">
        <v>105</v>
      </c>
    </row>
    <row r="14" spans="2:2" x14ac:dyDescent="0.2">
      <c r="B14" s="39" t="s">
        <v>106</v>
      </c>
    </row>
    <row r="15" spans="2:2" x14ac:dyDescent="0.2">
      <c r="B15" s="39" t="s">
        <v>107</v>
      </c>
    </row>
    <row r="16" spans="2:2" x14ac:dyDescent="0.2">
      <c r="B16" s="39" t="s">
        <v>108</v>
      </c>
    </row>
    <row r="17" spans="2:2" x14ac:dyDescent="0.2">
      <c r="B17" s="39" t="s">
        <v>109</v>
      </c>
    </row>
    <row r="18" spans="2:2" x14ac:dyDescent="0.2">
      <c r="B18" s="39" t="s">
        <v>110</v>
      </c>
    </row>
    <row r="19" spans="2:2" x14ac:dyDescent="0.2">
      <c r="B19" s="39" t="s">
        <v>111</v>
      </c>
    </row>
    <row r="20" spans="2:2" x14ac:dyDescent="0.2">
      <c r="B20" s="38" t="s">
        <v>112</v>
      </c>
    </row>
    <row r="21" spans="2:2" x14ac:dyDescent="0.2">
      <c r="B21" s="38" t="s">
        <v>113</v>
      </c>
    </row>
    <row r="22" spans="2:2" x14ac:dyDescent="0.2">
      <c r="B22" s="38" t="s">
        <v>114</v>
      </c>
    </row>
    <row r="23" spans="2:2" x14ac:dyDescent="0.2">
      <c r="B23" s="38" t="s">
        <v>115</v>
      </c>
    </row>
    <row r="24" spans="2:2" x14ac:dyDescent="0.2">
      <c r="B24" s="38" t="s">
        <v>116</v>
      </c>
    </row>
    <row r="25" spans="2:2" x14ac:dyDescent="0.2">
      <c r="B25" s="38" t="s">
        <v>117</v>
      </c>
    </row>
    <row r="26" spans="2:2" x14ac:dyDescent="0.2">
      <c r="B26" s="38" t="s">
        <v>118</v>
      </c>
    </row>
    <row r="27" spans="2:2" x14ac:dyDescent="0.2">
      <c r="B27" s="38" t="s">
        <v>119</v>
      </c>
    </row>
    <row r="28" spans="2:2" x14ac:dyDescent="0.2">
      <c r="B28" s="38" t="s">
        <v>120</v>
      </c>
    </row>
    <row r="29" spans="2:2" x14ac:dyDescent="0.2">
      <c r="B29" s="38" t="s">
        <v>121</v>
      </c>
    </row>
    <row r="30" spans="2:2" x14ac:dyDescent="0.2">
      <c r="B30" s="38" t="s">
        <v>122</v>
      </c>
    </row>
    <row r="31" spans="2:2" x14ac:dyDescent="0.2">
      <c r="B31" s="38" t="s">
        <v>123</v>
      </c>
    </row>
  </sheetData>
  <sheetProtection password="945E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7"/>
  <sheetViews>
    <sheetView workbookViewId="0">
      <selection activeCell="AJ22" sqref="AJ22"/>
    </sheetView>
  </sheetViews>
  <sheetFormatPr baseColWidth="10" defaultColWidth="11.5" defaultRowHeight="15" x14ac:dyDescent="0.2"/>
  <cols>
    <col min="1" max="1" width="3.1640625" style="13" customWidth="1"/>
    <col min="2" max="2" width="8.5" style="13" bestFit="1" customWidth="1"/>
    <col min="3" max="3" width="8.1640625" style="13" customWidth="1"/>
    <col min="4" max="4" width="5.1640625" style="13" customWidth="1"/>
    <col min="5" max="5" width="5.6640625" style="13" bestFit="1" customWidth="1"/>
    <col min="6" max="6" width="8.83203125" style="13" customWidth="1"/>
    <col min="7" max="7" width="11.6640625" style="13" customWidth="1"/>
    <col min="8" max="8" width="8.5" style="13" bestFit="1" customWidth="1"/>
    <col min="9" max="9" width="8.1640625" style="13" customWidth="1"/>
    <col min="10" max="10" width="5.1640625" style="13" customWidth="1"/>
    <col min="11" max="11" width="5.6640625" style="13" bestFit="1" customWidth="1"/>
    <col min="12" max="12" width="5" style="13" customWidth="1"/>
    <col min="13" max="13" width="4.5" style="13" customWidth="1"/>
    <col min="14" max="14" width="5.33203125" style="13" customWidth="1"/>
    <col min="15" max="15" width="2.6640625" style="13" bestFit="1" customWidth="1"/>
    <col min="16" max="17" width="8" style="13" customWidth="1"/>
    <col min="18" max="18" width="3.1640625" style="13" customWidth="1"/>
    <col min="19" max="19" width="5.33203125" style="13" customWidth="1"/>
    <col min="20" max="20" width="3.1640625" style="13" customWidth="1"/>
    <col min="21" max="21" width="4.33203125" style="13" customWidth="1"/>
    <col min="22" max="22" width="4.33203125" style="14" customWidth="1"/>
    <col min="23" max="23" width="3.83203125" style="14" bestFit="1" customWidth="1"/>
    <col min="24" max="24" width="4" style="14" bestFit="1" customWidth="1"/>
    <col min="25" max="25" width="2.6640625" style="14" bestFit="1" customWidth="1"/>
    <col min="26" max="26" width="3.83203125" style="14" bestFit="1" customWidth="1"/>
    <col min="27" max="27" width="4" style="14" bestFit="1" customWidth="1"/>
    <col min="28" max="28" width="2.6640625" style="14" bestFit="1" customWidth="1"/>
    <col min="29" max="29" width="3.83203125" style="14" bestFit="1" customWidth="1"/>
    <col min="30" max="30" width="4" style="14" bestFit="1" customWidth="1"/>
    <col min="31" max="31" width="11.5" style="14"/>
  </cols>
  <sheetData>
    <row r="1" spans="1:36" s="19" customFormat="1" ht="37" customHeight="1" x14ac:dyDescent="0.2">
      <c r="A1" s="18"/>
      <c r="B1" s="54" t="s">
        <v>32</v>
      </c>
      <c r="C1" s="54"/>
      <c r="D1" s="54"/>
      <c r="E1" s="54"/>
      <c r="F1" s="54" t="s">
        <v>37</v>
      </c>
      <c r="G1" s="54"/>
      <c r="H1" s="54" t="s">
        <v>38</v>
      </c>
      <c r="I1" s="54"/>
      <c r="J1" s="54"/>
      <c r="K1" s="54"/>
      <c r="L1" s="51" t="s">
        <v>39</v>
      </c>
      <c r="M1" s="52"/>
      <c r="N1" s="53"/>
      <c r="O1" s="51" t="s">
        <v>41</v>
      </c>
      <c r="P1" s="52"/>
      <c r="Q1" s="53"/>
      <c r="R1" s="54" t="s">
        <v>50</v>
      </c>
      <c r="S1" s="54"/>
      <c r="T1" s="54" t="s">
        <v>42</v>
      </c>
      <c r="U1" s="54"/>
      <c r="V1" s="54" t="s">
        <v>30</v>
      </c>
      <c r="W1" s="54"/>
      <c r="X1" s="54"/>
      <c r="Y1" s="54" t="s">
        <v>31</v>
      </c>
      <c r="Z1" s="54"/>
      <c r="AA1" s="54"/>
      <c r="AB1" s="54" t="s">
        <v>43</v>
      </c>
      <c r="AC1" s="54"/>
      <c r="AD1" s="54"/>
      <c r="AE1" s="30" t="s">
        <v>67</v>
      </c>
      <c r="AF1" s="30" t="s">
        <v>68</v>
      </c>
      <c r="AG1" s="19" t="s">
        <v>68</v>
      </c>
      <c r="AI1" s="19" t="s">
        <v>73</v>
      </c>
    </row>
    <row r="2" spans="1:36" x14ac:dyDescent="0.2">
      <c r="B2" s="13" t="s">
        <v>33</v>
      </c>
      <c r="C2" s="13" t="s">
        <v>34</v>
      </c>
      <c r="D2" s="13" t="s">
        <v>29</v>
      </c>
      <c r="E2" s="13" t="s">
        <v>36</v>
      </c>
      <c r="F2" s="13" t="s">
        <v>34</v>
      </c>
      <c r="G2" s="13" t="s">
        <v>34</v>
      </c>
      <c r="H2" s="13" t="s">
        <v>33</v>
      </c>
      <c r="I2" s="13" t="s">
        <v>34</v>
      </c>
      <c r="J2" s="13" t="s">
        <v>29</v>
      </c>
      <c r="K2" s="13" t="s">
        <v>36</v>
      </c>
      <c r="L2" s="13" t="s">
        <v>29</v>
      </c>
      <c r="M2" s="13" t="s">
        <v>40</v>
      </c>
      <c r="O2" s="13" t="s">
        <v>29</v>
      </c>
      <c r="P2" s="13" t="s">
        <v>40</v>
      </c>
      <c r="R2" s="13" t="s">
        <v>29</v>
      </c>
      <c r="S2" s="13" t="s">
        <v>34</v>
      </c>
      <c r="T2" s="13" t="s">
        <v>29</v>
      </c>
      <c r="U2" s="13" t="s">
        <v>34</v>
      </c>
      <c r="V2" s="14" t="s">
        <v>29</v>
      </c>
      <c r="W2" s="14" t="s">
        <v>40</v>
      </c>
      <c r="X2" s="14" t="s">
        <v>34</v>
      </c>
      <c r="Y2" s="14" t="s">
        <v>29</v>
      </c>
      <c r="Z2" s="14" t="s">
        <v>40</v>
      </c>
      <c r="AA2" s="14" t="s">
        <v>34</v>
      </c>
      <c r="AB2" s="14" t="s">
        <v>29</v>
      </c>
      <c r="AC2" s="14" t="s">
        <v>40</v>
      </c>
      <c r="AD2" s="14" t="s">
        <v>34</v>
      </c>
      <c r="AE2" s="31"/>
      <c r="AF2" s="31"/>
      <c r="AG2" t="s">
        <v>76</v>
      </c>
      <c r="AH2" t="s">
        <v>77</v>
      </c>
      <c r="AI2" t="s">
        <v>74</v>
      </c>
      <c r="AJ2" t="s">
        <v>75</v>
      </c>
    </row>
    <row r="3" spans="1:36" x14ac:dyDescent="0.2">
      <c r="A3" s="13">
        <v>10</v>
      </c>
      <c r="B3" s="13">
        <v>11.5</v>
      </c>
      <c r="C3" s="20">
        <v>11.6</v>
      </c>
      <c r="D3" s="15">
        <v>24.4</v>
      </c>
      <c r="E3" s="20">
        <v>33</v>
      </c>
      <c r="F3" s="15">
        <v>11</v>
      </c>
      <c r="G3" s="15">
        <v>32</v>
      </c>
      <c r="H3" s="13">
        <v>14.2</v>
      </c>
      <c r="I3" s="20">
        <v>14.3</v>
      </c>
      <c r="J3" s="13">
        <v>20.399999999999999</v>
      </c>
      <c r="K3" s="15">
        <v>23.6</v>
      </c>
      <c r="L3" s="13">
        <v>4</v>
      </c>
      <c r="M3" s="15">
        <v>5</v>
      </c>
      <c r="N3" s="15">
        <v>20</v>
      </c>
      <c r="O3" s="13">
        <v>7</v>
      </c>
      <c r="P3" s="15">
        <v>8</v>
      </c>
      <c r="Q3" s="15">
        <v>15</v>
      </c>
      <c r="R3" s="15"/>
      <c r="S3" s="15"/>
      <c r="T3" s="13">
        <v>16</v>
      </c>
      <c r="U3" s="20">
        <v>17</v>
      </c>
      <c r="V3" s="13">
        <v>1</v>
      </c>
      <c r="W3" s="13">
        <v>2</v>
      </c>
      <c r="X3" s="14">
        <v>3</v>
      </c>
      <c r="Y3" s="14">
        <v>1</v>
      </c>
      <c r="Z3" s="14">
        <v>2</v>
      </c>
      <c r="AA3" s="14">
        <v>3</v>
      </c>
      <c r="AB3" s="14">
        <v>0</v>
      </c>
      <c r="AC3" s="14">
        <v>1</v>
      </c>
      <c r="AD3" s="14">
        <v>2</v>
      </c>
      <c r="AE3"/>
      <c r="AF3">
        <v>7.2</v>
      </c>
      <c r="AG3" s="14">
        <v>4</v>
      </c>
      <c r="AH3">
        <v>15</v>
      </c>
      <c r="AI3">
        <v>12</v>
      </c>
      <c r="AJ3">
        <v>28</v>
      </c>
    </row>
    <row r="4" spans="1:36" x14ac:dyDescent="0.2">
      <c r="A4" s="13">
        <v>11</v>
      </c>
      <c r="B4" s="13">
        <v>12.1</v>
      </c>
      <c r="C4" s="20">
        <v>12.2</v>
      </c>
      <c r="D4" s="15">
        <v>25.8</v>
      </c>
      <c r="E4" s="20">
        <v>34.5</v>
      </c>
      <c r="F4" s="15">
        <v>12</v>
      </c>
      <c r="G4" s="15">
        <v>34</v>
      </c>
      <c r="H4" s="13">
        <v>14.6</v>
      </c>
      <c r="I4" s="20">
        <v>14.7</v>
      </c>
      <c r="J4" s="13">
        <v>21.3</v>
      </c>
      <c r="K4" s="15">
        <v>24.7</v>
      </c>
      <c r="L4" s="13">
        <v>4</v>
      </c>
      <c r="M4" s="15">
        <v>5</v>
      </c>
      <c r="N4" s="15">
        <v>20</v>
      </c>
      <c r="O4" s="13">
        <v>7</v>
      </c>
      <c r="P4" s="15">
        <v>8</v>
      </c>
      <c r="Q4" s="15">
        <v>15</v>
      </c>
      <c r="R4" s="15"/>
      <c r="S4" s="15"/>
      <c r="T4" s="13">
        <v>18</v>
      </c>
      <c r="U4" s="20">
        <v>19</v>
      </c>
      <c r="V4" s="13">
        <v>1</v>
      </c>
      <c r="W4" s="13">
        <v>2</v>
      </c>
      <c r="X4" s="14">
        <v>3</v>
      </c>
      <c r="Y4" s="14">
        <v>1</v>
      </c>
      <c r="Z4" s="14">
        <v>2</v>
      </c>
      <c r="AA4" s="14">
        <v>3</v>
      </c>
      <c r="AB4" s="14">
        <v>0</v>
      </c>
      <c r="AC4" s="14">
        <v>1</v>
      </c>
      <c r="AD4" s="14">
        <v>2</v>
      </c>
      <c r="AE4"/>
      <c r="AF4">
        <v>7.2</v>
      </c>
      <c r="AG4" s="14">
        <v>5</v>
      </c>
      <c r="AH4">
        <v>17</v>
      </c>
      <c r="AI4">
        <v>13</v>
      </c>
      <c r="AJ4">
        <v>30</v>
      </c>
    </row>
    <row r="5" spans="1:36" x14ac:dyDescent="0.2">
      <c r="A5" s="13">
        <v>12</v>
      </c>
      <c r="B5" s="13">
        <v>12.6</v>
      </c>
      <c r="C5" s="20">
        <v>12.7</v>
      </c>
      <c r="D5" s="15">
        <v>26.8</v>
      </c>
      <c r="E5" s="20">
        <v>35.5</v>
      </c>
      <c r="F5" s="15">
        <v>13</v>
      </c>
      <c r="G5" s="15">
        <v>36</v>
      </c>
      <c r="H5" s="13">
        <v>15.1</v>
      </c>
      <c r="I5" s="20">
        <v>15.2</v>
      </c>
      <c r="J5" s="13">
        <v>22.2</v>
      </c>
      <c r="K5" s="15">
        <v>25.8</v>
      </c>
      <c r="L5" s="13">
        <v>4</v>
      </c>
      <c r="M5" s="15">
        <v>5</v>
      </c>
      <c r="N5" s="15">
        <v>20</v>
      </c>
      <c r="O5" s="13">
        <v>7</v>
      </c>
      <c r="P5" s="15">
        <v>8</v>
      </c>
      <c r="Q5" s="15">
        <v>15</v>
      </c>
      <c r="R5" s="15"/>
      <c r="S5" s="15"/>
      <c r="T5" s="13">
        <v>21</v>
      </c>
      <c r="U5" s="20">
        <v>22</v>
      </c>
      <c r="V5" s="13">
        <v>1</v>
      </c>
      <c r="W5" s="13">
        <v>2</v>
      </c>
      <c r="X5" s="14">
        <v>3</v>
      </c>
      <c r="Y5" s="14">
        <v>1</v>
      </c>
      <c r="Z5" s="14">
        <v>2</v>
      </c>
      <c r="AA5" s="14">
        <v>3</v>
      </c>
      <c r="AB5" s="14">
        <v>0</v>
      </c>
      <c r="AC5" s="14">
        <v>1</v>
      </c>
      <c r="AD5" s="14">
        <v>2</v>
      </c>
      <c r="AE5"/>
      <c r="AF5">
        <v>7.2</v>
      </c>
      <c r="AG5" s="14">
        <v>5</v>
      </c>
      <c r="AH5">
        <v>18</v>
      </c>
      <c r="AI5">
        <v>13</v>
      </c>
      <c r="AJ5">
        <v>32</v>
      </c>
    </row>
    <row r="6" spans="1:36" x14ac:dyDescent="0.2">
      <c r="A6" s="13">
        <v>13</v>
      </c>
      <c r="B6" s="13">
        <v>13.3</v>
      </c>
      <c r="C6" s="20">
        <v>13.4</v>
      </c>
      <c r="D6" s="15">
        <v>27.8</v>
      </c>
      <c r="E6" s="20">
        <v>36.299999999999997</v>
      </c>
      <c r="F6" s="15">
        <v>14</v>
      </c>
      <c r="G6" s="15">
        <v>37</v>
      </c>
      <c r="H6" s="13">
        <v>15.6</v>
      </c>
      <c r="I6" s="20">
        <v>15.7</v>
      </c>
      <c r="J6" s="13">
        <v>23</v>
      </c>
      <c r="K6" s="15">
        <v>26.8</v>
      </c>
      <c r="L6" s="13">
        <v>4</v>
      </c>
      <c r="M6" s="15">
        <v>5</v>
      </c>
      <c r="N6" s="15">
        <v>20</v>
      </c>
      <c r="O6" s="13">
        <v>7</v>
      </c>
      <c r="P6" s="15">
        <v>8</v>
      </c>
      <c r="Q6" s="15">
        <v>15</v>
      </c>
      <c r="R6" s="13">
        <v>4</v>
      </c>
      <c r="S6" s="20">
        <v>50</v>
      </c>
      <c r="T6" s="13">
        <v>23</v>
      </c>
      <c r="U6" s="13">
        <v>24</v>
      </c>
      <c r="V6" s="14">
        <v>1</v>
      </c>
      <c r="W6" s="14">
        <v>2</v>
      </c>
      <c r="X6" s="14">
        <v>3</v>
      </c>
      <c r="Y6" s="14">
        <v>1</v>
      </c>
      <c r="Z6" s="14">
        <v>2</v>
      </c>
      <c r="AA6" s="14">
        <v>3</v>
      </c>
      <c r="AB6" s="14">
        <v>0</v>
      </c>
      <c r="AC6" s="14">
        <v>1</v>
      </c>
      <c r="AD6" s="14">
        <v>2</v>
      </c>
      <c r="AE6"/>
      <c r="AF6">
        <v>7.2</v>
      </c>
      <c r="AG6">
        <v>6</v>
      </c>
      <c r="AH6">
        <v>19</v>
      </c>
      <c r="AI6">
        <v>14</v>
      </c>
      <c r="AJ6">
        <v>34</v>
      </c>
    </row>
    <row r="7" spans="1:36" x14ac:dyDescent="0.2">
      <c r="A7" s="13">
        <v>14</v>
      </c>
      <c r="B7" s="13">
        <v>13.9</v>
      </c>
      <c r="C7" s="20">
        <v>14</v>
      </c>
      <c r="D7" s="15">
        <v>28.6</v>
      </c>
      <c r="E7" s="20">
        <v>36.799999999999997</v>
      </c>
      <c r="F7" s="15">
        <v>15</v>
      </c>
      <c r="G7" s="15">
        <v>39</v>
      </c>
      <c r="H7" s="13">
        <v>16.100000000000001</v>
      </c>
      <c r="I7" s="20">
        <v>16.2</v>
      </c>
      <c r="J7" s="13">
        <v>23.7</v>
      </c>
      <c r="K7" s="15">
        <v>27.7</v>
      </c>
      <c r="L7" s="13">
        <v>4</v>
      </c>
      <c r="M7" s="15">
        <v>5</v>
      </c>
      <c r="N7" s="15">
        <v>20</v>
      </c>
      <c r="O7" s="13">
        <v>7</v>
      </c>
      <c r="P7" s="15">
        <v>8</v>
      </c>
      <c r="Q7" s="15">
        <v>15</v>
      </c>
      <c r="R7" s="13">
        <v>6</v>
      </c>
      <c r="S7" s="20">
        <v>50</v>
      </c>
      <c r="T7" s="13">
        <v>25</v>
      </c>
      <c r="U7" s="13">
        <v>26</v>
      </c>
      <c r="V7" s="14">
        <v>1</v>
      </c>
      <c r="W7" s="14">
        <v>2</v>
      </c>
      <c r="X7" s="14">
        <v>3</v>
      </c>
      <c r="Y7" s="14">
        <v>1</v>
      </c>
      <c r="Z7" s="14">
        <v>2</v>
      </c>
      <c r="AA7" s="14">
        <v>3</v>
      </c>
      <c r="AB7" s="14">
        <v>0</v>
      </c>
      <c r="AC7" s="14">
        <v>1</v>
      </c>
      <c r="AD7" s="14">
        <v>2</v>
      </c>
      <c r="AE7"/>
      <c r="AF7">
        <v>5.4</v>
      </c>
      <c r="AG7">
        <v>8</v>
      </c>
      <c r="AH7">
        <v>21</v>
      </c>
      <c r="AI7">
        <v>14</v>
      </c>
      <c r="AJ7">
        <v>35</v>
      </c>
    </row>
    <row r="8" spans="1:36" x14ac:dyDescent="0.2">
      <c r="A8" s="13">
        <v>15</v>
      </c>
      <c r="B8" s="13">
        <v>14.5</v>
      </c>
      <c r="C8" s="20">
        <v>14.6</v>
      </c>
      <c r="D8" s="15">
        <v>29.2</v>
      </c>
      <c r="E8" s="20">
        <v>37.1</v>
      </c>
      <c r="F8" s="15">
        <v>16</v>
      </c>
      <c r="G8" s="15">
        <v>40</v>
      </c>
      <c r="H8" s="13">
        <v>16.600000000000001</v>
      </c>
      <c r="I8" s="20">
        <v>16.7</v>
      </c>
      <c r="J8" s="13">
        <v>24.4</v>
      </c>
      <c r="K8" s="15">
        <v>28.5</v>
      </c>
      <c r="L8" s="13">
        <v>4</v>
      </c>
      <c r="M8" s="15">
        <v>5</v>
      </c>
      <c r="N8" s="15">
        <v>20</v>
      </c>
      <c r="O8" s="13">
        <v>7</v>
      </c>
      <c r="P8" s="15">
        <v>8</v>
      </c>
      <c r="Q8" s="15">
        <v>15</v>
      </c>
      <c r="R8" s="13">
        <v>9</v>
      </c>
      <c r="S8" s="20">
        <v>50</v>
      </c>
      <c r="T8" s="13">
        <v>28</v>
      </c>
      <c r="U8" s="13">
        <v>29</v>
      </c>
      <c r="V8" s="14">
        <v>1</v>
      </c>
      <c r="W8" s="14">
        <v>2</v>
      </c>
      <c r="X8" s="14">
        <v>3</v>
      </c>
      <c r="Y8" s="14">
        <v>1</v>
      </c>
      <c r="Z8" s="14">
        <v>2</v>
      </c>
      <c r="AA8" s="14">
        <v>3</v>
      </c>
      <c r="AB8" s="14">
        <v>0</v>
      </c>
      <c r="AC8" s="14">
        <v>1</v>
      </c>
      <c r="AD8" s="14">
        <v>2</v>
      </c>
      <c r="AE8"/>
      <c r="AF8">
        <v>5.4</v>
      </c>
      <c r="AG8">
        <v>8</v>
      </c>
      <c r="AH8">
        <v>21</v>
      </c>
      <c r="AI8">
        <v>15</v>
      </c>
      <c r="AJ8">
        <v>36</v>
      </c>
    </row>
    <row r="9" spans="1:36" x14ac:dyDescent="0.2">
      <c r="A9" s="13">
        <v>16</v>
      </c>
      <c r="B9" s="13">
        <v>15.2</v>
      </c>
      <c r="C9" s="20">
        <v>15.3</v>
      </c>
      <c r="D9" s="15">
        <v>29.8</v>
      </c>
      <c r="E9" s="20">
        <v>37.4</v>
      </c>
      <c r="F9" s="15">
        <v>17</v>
      </c>
      <c r="G9" s="15">
        <v>41</v>
      </c>
      <c r="H9" s="13">
        <v>17</v>
      </c>
      <c r="I9" s="20">
        <v>17.100000000000001</v>
      </c>
      <c r="J9" s="13">
        <v>24.9</v>
      </c>
      <c r="K9" s="15">
        <v>29.3</v>
      </c>
      <c r="L9" s="13">
        <v>4</v>
      </c>
      <c r="M9" s="15">
        <v>5</v>
      </c>
      <c r="N9" s="15">
        <v>20</v>
      </c>
      <c r="O9" s="13">
        <v>7</v>
      </c>
      <c r="P9" s="15">
        <v>8</v>
      </c>
      <c r="Q9" s="15">
        <v>15</v>
      </c>
      <c r="R9" s="13">
        <v>10</v>
      </c>
      <c r="S9" s="20">
        <v>50</v>
      </c>
      <c r="T9" s="13">
        <v>28</v>
      </c>
      <c r="U9" s="13">
        <v>29</v>
      </c>
      <c r="V9" s="14">
        <v>1</v>
      </c>
      <c r="W9" s="14">
        <v>2</v>
      </c>
      <c r="X9" s="14">
        <v>3</v>
      </c>
      <c r="Y9" s="14">
        <v>1</v>
      </c>
      <c r="Z9" s="14">
        <v>2</v>
      </c>
      <c r="AA9" s="14">
        <v>3</v>
      </c>
      <c r="AB9" s="14">
        <v>0</v>
      </c>
      <c r="AC9" s="14">
        <v>1</v>
      </c>
      <c r="AD9" s="14">
        <v>2</v>
      </c>
      <c r="AE9"/>
      <c r="AF9">
        <v>5.4</v>
      </c>
      <c r="AG9">
        <v>9</v>
      </c>
      <c r="AH9">
        <v>22</v>
      </c>
      <c r="AI9">
        <v>16</v>
      </c>
      <c r="AJ9">
        <v>37</v>
      </c>
    </row>
    <row r="10" spans="1:36" x14ac:dyDescent="0.2">
      <c r="A10" s="13">
        <v>17</v>
      </c>
      <c r="B10" s="13">
        <v>15.8</v>
      </c>
      <c r="C10" s="20">
        <v>15.9</v>
      </c>
      <c r="D10" s="15">
        <v>30.5</v>
      </c>
      <c r="E10" s="20">
        <v>37.9</v>
      </c>
      <c r="F10" s="15">
        <v>18</v>
      </c>
      <c r="G10" s="15">
        <v>42</v>
      </c>
      <c r="H10" s="13">
        <v>17.399999999999999</v>
      </c>
      <c r="I10" s="20">
        <v>17.5</v>
      </c>
      <c r="J10" s="13">
        <v>25</v>
      </c>
      <c r="K10" s="15">
        <v>30</v>
      </c>
      <c r="L10" s="13">
        <v>4</v>
      </c>
      <c r="M10" s="15">
        <v>5</v>
      </c>
      <c r="N10" s="15">
        <v>20</v>
      </c>
      <c r="O10" s="13">
        <v>7</v>
      </c>
      <c r="P10" s="15">
        <v>8</v>
      </c>
      <c r="Q10" s="15">
        <v>15</v>
      </c>
      <c r="R10" s="13">
        <v>10</v>
      </c>
      <c r="S10" s="20">
        <v>50</v>
      </c>
      <c r="T10" s="13">
        <v>28</v>
      </c>
      <c r="U10" s="13">
        <v>29</v>
      </c>
      <c r="V10" s="14">
        <v>1</v>
      </c>
      <c r="W10" s="14">
        <v>2</v>
      </c>
      <c r="X10" s="14">
        <v>3</v>
      </c>
      <c r="Y10" s="14">
        <v>1</v>
      </c>
      <c r="Z10" s="14">
        <v>2</v>
      </c>
      <c r="AA10" s="14">
        <v>3</v>
      </c>
      <c r="AB10" s="14">
        <v>0</v>
      </c>
      <c r="AC10" s="14">
        <v>1</v>
      </c>
      <c r="AD10" s="14">
        <v>2</v>
      </c>
      <c r="AE10"/>
      <c r="AF10">
        <v>5.4</v>
      </c>
      <c r="AG10">
        <v>10</v>
      </c>
      <c r="AH10">
        <v>23</v>
      </c>
      <c r="AI10">
        <v>16</v>
      </c>
      <c r="AJ10">
        <v>38</v>
      </c>
    </row>
    <row r="11" spans="1:36" x14ac:dyDescent="0.2">
      <c r="C11" s="20"/>
      <c r="D11" s="15"/>
      <c r="E11" s="20"/>
      <c r="F11" s="15"/>
      <c r="G11" s="15"/>
      <c r="I11" s="15"/>
      <c r="K11" s="15"/>
      <c r="M11" s="15"/>
      <c r="N11" s="15"/>
      <c r="P11" s="15"/>
      <c r="Q11" s="15"/>
      <c r="S11" s="25"/>
      <c r="AE11"/>
    </row>
    <row r="12" spans="1:36" x14ac:dyDescent="0.2">
      <c r="A12" s="13">
        <v>10</v>
      </c>
      <c r="B12" s="13">
        <v>8.8000000000000007</v>
      </c>
      <c r="C12" s="13">
        <v>8.9</v>
      </c>
      <c r="D12" s="13">
        <v>22.5</v>
      </c>
      <c r="E12" s="13">
        <v>33.200000000000003</v>
      </c>
      <c r="F12" s="15">
        <v>11</v>
      </c>
      <c r="G12" s="15">
        <v>29</v>
      </c>
      <c r="H12" s="13">
        <v>14.4</v>
      </c>
      <c r="I12" s="15" t="s">
        <v>60</v>
      </c>
      <c r="J12" s="13">
        <v>19.8</v>
      </c>
      <c r="K12" s="13">
        <v>22.7</v>
      </c>
      <c r="L12" s="13">
        <v>4</v>
      </c>
      <c r="M12" s="15">
        <v>5</v>
      </c>
      <c r="N12" s="15">
        <v>20</v>
      </c>
      <c r="O12" s="13">
        <v>7</v>
      </c>
      <c r="P12" s="15">
        <v>8</v>
      </c>
      <c r="Q12" s="15">
        <v>15</v>
      </c>
      <c r="R12" s="15"/>
      <c r="S12" s="15"/>
      <c r="T12" s="26">
        <v>17</v>
      </c>
      <c r="U12" s="20">
        <v>18</v>
      </c>
      <c r="V12" s="13">
        <v>1</v>
      </c>
      <c r="W12" s="13">
        <v>2</v>
      </c>
      <c r="X12" s="14">
        <v>3</v>
      </c>
      <c r="Y12" s="14">
        <v>1</v>
      </c>
      <c r="Z12" s="14">
        <v>2</v>
      </c>
      <c r="AA12" s="14">
        <v>3</v>
      </c>
      <c r="AB12" s="14">
        <v>0</v>
      </c>
      <c r="AC12" s="14">
        <v>1</v>
      </c>
      <c r="AD12" s="14">
        <v>2</v>
      </c>
      <c r="AE12">
        <v>2.6</v>
      </c>
      <c r="AF12">
        <v>2.2000000000000002</v>
      </c>
      <c r="AG12">
        <v>5</v>
      </c>
      <c r="AH12">
        <v>15</v>
      </c>
      <c r="AI12">
        <v>10</v>
      </c>
      <c r="AJ12">
        <v>25</v>
      </c>
    </row>
    <row r="13" spans="1:36" x14ac:dyDescent="0.2">
      <c r="A13" s="13">
        <v>11</v>
      </c>
      <c r="B13" s="13">
        <v>8.6999999999999993</v>
      </c>
      <c r="C13" s="13">
        <v>8.8000000000000007</v>
      </c>
      <c r="D13" s="13">
        <v>23.7</v>
      </c>
      <c r="E13" s="13">
        <v>35.4</v>
      </c>
      <c r="F13" s="15">
        <v>11</v>
      </c>
      <c r="G13" s="15">
        <v>31</v>
      </c>
      <c r="H13" s="13">
        <v>14.8</v>
      </c>
      <c r="I13" s="15" t="s">
        <v>61</v>
      </c>
      <c r="J13" s="13">
        <v>20.6</v>
      </c>
      <c r="K13" s="13">
        <v>23.7</v>
      </c>
      <c r="L13" s="13">
        <v>4</v>
      </c>
      <c r="M13" s="15">
        <v>5</v>
      </c>
      <c r="N13" s="15">
        <v>20</v>
      </c>
      <c r="O13" s="13">
        <v>7</v>
      </c>
      <c r="P13" s="15">
        <v>8</v>
      </c>
      <c r="Q13" s="15">
        <v>15</v>
      </c>
      <c r="R13" s="15"/>
      <c r="S13" s="15"/>
      <c r="T13" s="26">
        <v>20</v>
      </c>
      <c r="U13" s="20">
        <v>21</v>
      </c>
      <c r="V13" s="13">
        <v>1</v>
      </c>
      <c r="W13" s="13">
        <v>2</v>
      </c>
      <c r="X13" s="14">
        <v>3</v>
      </c>
      <c r="Y13" s="14">
        <v>1</v>
      </c>
      <c r="Z13" s="14">
        <v>2</v>
      </c>
      <c r="AA13" s="14">
        <v>3</v>
      </c>
      <c r="AB13" s="14">
        <v>0</v>
      </c>
      <c r="AC13" s="14">
        <v>1</v>
      </c>
      <c r="AD13" s="14">
        <v>2</v>
      </c>
      <c r="AE13">
        <v>3.1</v>
      </c>
      <c r="AF13">
        <v>2.2000000000000002</v>
      </c>
      <c r="AG13" s="14">
        <v>5</v>
      </c>
      <c r="AH13">
        <v>16</v>
      </c>
      <c r="AI13">
        <v>11</v>
      </c>
      <c r="AJ13">
        <v>27</v>
      </c>
    </row>
    <row r="14" spans="1:36" x14ac:dyDescent="0.2">
      <c r="A14" s="13">
        <v>12</v>
      </c>
      <c r="B14" s="13">
        <v>8.3000000000000007</v>
      </c>
      <c r="C14" s="13">
        <v>8.4</v>
      </c>
      <c r="D14" s="13">
        <v>23.7</v>
      </c>
      <c r="E14" s="13">
        <v>35.9</v>
      </c>
      <c r="F14" s="15">
        <v>10</v>
      </c>
      <c r="G14" s="15">
        <v>31</v>
      </c>
      <c r="H14" s="13">
        <v>15.2</v>
      </c>
      <c r="I14" s="15" t="s">
        <v>62</v>
      </c>
      <c r="J14" s="13">
        <v>21.4</v>
      </c>
      <c r="K14" s="13">
        <v>24.7</v>
      </c>
      <c r="L14" s="13">
        <v>4</v>
      </c>
      <c r="M14" s="15">
        <v>5</v>
      </c>
      <c r="N14" s="15">
        <v>20</v>
      </c>
      <c r="O14" s="13">
        <v>7</v>
      </c>
      <c r="P14" s="15">
        <v>8</v>
      </c>
      <c r="Q14" s="15">
        <v>15</v>
      </c>
      <c r="R14" s="15"/>
      <c r="S14" s="15"/>
      <c r="T14" s="26">
        <v>24</v>
      </c>
      <c r="U14" s="20">
        <v>25</v>
      </c>
      <c r="V14" s="13">
        <v>1</v>
      </c>
      <c r="W14" s="13">
        <v>2</v>
      </c>
      <c r="X14" s="14">
        <v>3</v>
      </c>
      <c r="Y14" s="14">
        <v>1</v>
      </c>
      <c r="Z14" s="14">
        <v>2</v>
      </c>
      <c r="AA14" s="14">
        <v>3</v>
      </c>
      <c r="AB14" s="14">
        <v>0</v>
      </c>
      <c r="AC14" s="14">
        <v>1</v>
      </c>
      <c r="AD14" s="14">
        <v>2</v>
      </c>
      <c r="AE14">
        <v>3.6</v>
      </c>
      <c r="AF14">
        <v>1.3</v>
      </c>
      <c r="AG14" s="14">
        <v>5</v>
      </c>
      <c r="AH14">
        <v>17</v>
      </c>
      <c r="AI14">
        <v>11</v>
      </c>
      <c r="AJ14">
        <v>28</v>
      </c>
    </row>
    <row r="15" spans="1:36" x14ac:dyDescent="0.2">
      <c r="A15" s="13">
        <v>13</v>
      </c>
      <c r="B15" s="13">
        <v>7.7</v>
      </c>
      <c r="C15" s="15" t="s">
        <v>44</v>
      </c>
      <c r="D15" s="15">
        <v>22.9</v>
      </c>
      <c r="E15" s="13">
        <v>35</v>
      </c>
      <c r="F15" s="15">
        <v>9</v>
      </c>
      <c r="G15" s="15">
        <v>30</v>
      </c>
      <c r="H15" s="13">
        <v>15.7</v>
      </c>
      <c r="I15" s="15" t="s">
        <v>63</v>
      </c>
      <c r="J15" s="13">
        <v>22.3</v>
      </c>
      <c r="K15" s="15">
        <v>25.6</v>
      </c>
      <c r="L15" s="13">
        <v>4</v>
      </c>
      <c r="M15" s="15">
        <v>5</v>
      </c>
      <c r="N15" s="15">
        <v>20</v>
      </c>
      <c r="O15" s="13">
        <v>7</v>
      </c>
      <c r="P15" s="15">
        <v>8</v>
      </c>
      <c r="Q15" s="15">
        <v>15</v>
      </c>
      <c r="R15" s="13">
        <v>13</v>
      </c>
      <c r="S15" s="15" t="s">
        <v>35</v>
      </c>
      <c r="T15" s="26">
        <v>28</v>
      </c>
      <c r="U15" s="13">
        <v>29</v>
      </c>
      <c r="V15" s="14">
        <v>1</v>
      </c>
      <c r="W15" s="14">
        <v>2</v>
      </c>
      <c r="X15" s="14">
        <v>3</v>
      </c>
      <c r="Y15" s="14">
        <v>1</v>
      </c>
      <c r="Z15" s="14">
        <v>2</v>
      </c>
      <c r="AA15" s="14">
        <v>3</v>
      </c>
      <c r="AB15" s="14">
        <v>0</v>
      </c>
      <c r="AC15" s="14">
        <v>1</v>
      </c>
      <c r="AD15" s="14">
        <v>2</v>
      </c>
      <c r="AE15">
        <v>4.3</v>
      </c>
      <c r="AF15">
        <v>1.3</v>
      </c>
      <c r="AG15" s="14">
        <v>5</v>
      </c>
      <c r="AH15">
        <v>16</v>
      </c>
      <c r="AI15">
        <v>11</v>
      </c>
      <c r="AJ15">
        <v>27</v>
      </c>
    </row>
    <row r="16" spans="1:36" x14ac:dyDescent="0.2">
      <c r="A16" s="13">
        <v>14</v>
      </c>
      <c r="B16" s="13">
        <v>7</v>
      </c>
      <c r="C16" s="15" t="s">
        <v>45</v>
      </c>
      <c r="D16" s="15">
        <v>21.4</v>
      </c>
      <c r="E16" s="13">
        <v>33.200000000000003</v>
      </c>
      <c r="F16" s="15">
        <v>8</v>
      </c>
      <c r="G16" s="15">
        <v>28</v>
      </c>
      <c r="H16" s="13">
        <v>16.3</v>
      </c>
      <c r="I16" s="15" t="s">
        <v>64</v>
      </c>
      <c r="J16" s="13">
        <v>23.1</v>
      </c>
      <c r="K16" s="15">
        <v>26.5</v>
      </c>
      <c r="L16" s="13">
        <v>4</v>
      </c>
      <c r="M16" s="15">
        <v>5</v>
      </c>
      <c r="N16" s="15">
        <v>20</v>
      </c>
      <c r="O16" s="13">
        <v>7</v>
      </c>
      <c r="P16" s="15">
        <v>8</v>
      </c>
      <c r="Q16" s="15">
        <v>15</v>
      </c>
      <c r="R16" s="13">
        <v>18</v>
      </c>
      <c r="S16" s="15" t="s">
        <v>35</v>
      </c>
      <c r="T16" s="26">
        <v>32</v>
      </c>
      <c r="U16" s="13">
        <v>33</v>
      </c>
      <c r="V16" s="14">
        <v>1</v>
      </c>
      <c r="W16" s="14">
        <v>2</v>
      </c>
      <c r="X16" s="14">
        <v>3</v>
      </c>
      <c r="Y16" s="14">
        <v>1</v>
      </c>
      <c r="Z16" s="14">
        <v>2</v>
      </c>
      <c r="AA16" s="14">
        <v>3</v>
      </c>
      <c r="AB16" s="14">
        <v>0</v>
      </c>
      <c r="AC16" s="14">
        <v>1</v>
      </c>
      <c r="AD16" s="14">
        <v>2</v>
      </c>
      <c r="AE16">
        <v>4.9000000000000004</v>
      </c>
      <c r="AF16">
        <v>1.3</v>
      </c>
      <c r="AG16">
        <v>4</v>
      </c>
      <c r="AH16">
        <v>15</v>
      </c>
      <c r="AI16">
        <v>11</v>
      </c>
      <c r="AJ16">
        <v>26</v>
      </c>
    </row>
    <row r="17" spans="1:36" x14ac:dyDescent="0.2">
      <c r="A17" s="13">
        <v>15</v>
      </c>
      <c r="B17" s="13">
        <v>6.5</v>
      </c>
      <c r="C17" s="15" t="s">
        <v>46</v>
      </c>
      <c r="D17" s="15">
        <v>20.2</v>
      </c>
      <c r="E17" s="13">
        <v>31.5</v>
      </c>
      <c r="F17" s="15">
        <v>8</v>
      </c>
      <c r="G17" s="15">
        <v>26</v>
      </c>
      <c r="H17" s="13">
        <v>16.8</v>
      </c>
      <c r="I17" s="15" t="s">
        <v>65</v>
      </c>
      <c r="J17" s="13">
        <v>23.8</v>
      </c>
      <c r="K17" s="15">
        <v>27.2</v>
      </c>
      <c r="L17" s="13">
        <v>4</v>
      </c>
      <c r="M17" s="15">
        <v>5</v>
      </c>
      <c r="N17" s="15">
        <v>20</v>
      </c>
      <c r="O17" s="13">
        <v>7</v>
      </c>
      <c r="P17" s="15">
        <v>8</v>
      </c>
      <c r="Q17" s="15">
        <v>15</v>
      </c>
      <c r="R17" s="13">
        <v>20</v>
      </c>
      <c r="S17" s="15" t="s">
        <v>35</v>
      </c>
      <c r="T17" s="26">
        <v>36</v>
      </c>
      <c r="U17" s="13">
        <v>37</v>
      </c>
      <c r="V17" s="14">
        <v>1</v>
      </c>
      <c r="W17" s="14">
        <v>2</v>
      </c>
      <c r="X17" s="14">
        <v>3</v>
      </c>
      <c r="Y17" s="14">
        <v>1</v>
      </c>
      <c r="Z17" s="14">
        <v>2</v>
      </c>
      <c r="AA17" s="14">
        <v>3</v>
      </c>
      <c r="AB17" s="14">
        <v>0</v>
      </c>
      <c r="AC17" s="14">
        <v>1</v>
      </c>
      <c r="AD17" s="14">
        <v>2</v>
      </c>
      <c r="AE17">
        <v>5.5</v>
      </c>
      <c r="AF17">
        <v>0.5</v>
      </c>
      <c r="AG17">
        <v>5</v>
      </c>
      <c r="AH17">
        <v>15</v>
      </c>
      <c r="AI17">
        <v>11</v>
      </c>
      <c r="AJ17">
        <v>25</v>
      </c>
    </row>
    <row r="18" spans="1:36" x14ac:dyDescent="0.2">
      <c r="A18" s="13">
        <v>16</v>
      </c>
      <c r="B18" s="13">
        <v>6.4</v>
      </c>
      <c r="C18" s="15" t="s">
        <v>47</v>
      </c>
      <c r="D18" s="15">
        <v>20.2</v>
      </c>
      <c r="E18" s="13">
        <v>31.6</v>
      </c>
      <c r="F18" s="15">
        <v>8</v>
      </c>
      <c r="G18" s="15">
        <v>26</v>
      </c>
      <c r="H18" s="13">
        <v>17.399999999999999</v>
      </c>
      <c r="I18" s="15" t="s">
        <v>49</v>
      </c>
      <c r="J18" s="13">
        <v>24.6</v>
      </c>
      <c r="K18" s="15">
        <v>27.9</v>
      </c>
      <c r="L18" s="13">
        <v>4</v>
      </c>
      <c r="M18" s="15">
        <v>5</v>
      </c>
      <c r="N18" s="15">
        <v>20</v>
      </c>
      <c r="O18" s="13">
        <v>7</v>
      </c>
      <c r="P18" s="15">
        <v>8</v>
      </c>
      <c r="Q18" s="15">
        <v>15</v>
      </c>
      <c r="R18" s="13">
        <v>23</v>
      </c>
      <c r="S18" s="15" t="s">
        <v>35</v>
      </c>
      <c r="T18" s="26">
        <v>42</v>
      </c>
      <c r="U18" s="13">
        <v>43</v>
      </c>
      <c r="V18" s="14">
        <v>1</v>
      </c>
      <c r="W18" s="14">
        <v>2</v>
      </c>
      <c r="X18" s="14">
        <v>3</v>
      </c>
      <c r="Y18" s="14">
        <v>1</v>
      </c>
      <c r="Z18" s="14">
        <v>2</v>
      </c>
      <c r="AA18" s="14">
        <v>3</v>
      </c>
      <c r="AB18" s="14">
        <v>0</v>
      </c>
      <c r="AC18" s="14">
        <v>1</v>
      </c>
      <c r="AD18" s="14">
        <v>2</v>
      </c>
      <c r="AE18">
        <v>6.1</v>
      </c>
      <c r="AF18">
        <v>0.5</v>
      </c>
      <c r="AG18">
        <v>4</v>
      </c>
      <c r="AH18">
        <v>15</v>
      </c>
      <c r="AI18">
        <v>11</v>
      </c>
      <c r="AJ18">
        <v>26</v>
      </c>
    </row>
    <row r="19" spans="1:36" x14ac:dyDescent="0.2">
      <c r="A19" s="13">
        <v>17</v>
      </c>
      <c r="B19" s="13">
        <v>6.6</v>
      </c>
      <c r="C19" s="15" t="s">
        <v>48</v>
      </c>
      <c r="D19" s="15">
        <v>21</v>
      </c>
      <c r="E19" s="13">
        <v>33</v>
      </c>
      <c r="F19" s="15">
        <v>8</v>
      </c>
      <c r="G19" s="15">
        <v>27</v>
      </c>
      <c r="H19" s="13">
        <v>18</v>
      </c>
      <c r="I19" s="15" t="s">
        <v>66</v>
      </c>
      <c r="J19" s="13">
        <v>25</v>
      </c>
      <c r="K19" s="15">
        <v>28.6</v>
      </c>
      <c r="L19" s="13">
        <v>4</v>
      </c>
      <c r="M19" s="15">
        <v>5</v>
      </c>
      <c r="N19" s="15">
        <v>20</v>
      </c>
      <c r="O19" s="13">
        <v>7</v>
      </c>
      <c r="P19" s="15">
        <v>8</v>
      </c>
      <c r="Q19" s="15">
        <v>15</v>
      </c>
      <c r="R19" s="13">
        <v>26</v>
      </c>
      <c r="S19" s="15" t="s">
        <v>35</v>
      </c>
      <c r="T19" s="26">
        <v>48</v>
      </c>
      <c r="U19" s="13">
        <v>49</v>
      </c>
      <c r="V19" s="14">
        <v>1</v>
      </c>
      <c r="W19" s="14">
        <v>2</v>
      </c>
      <c r="X19" s="14">
        <v>3</v>
      </c>
      <c r="Y19" s="14">
        <v>1</v>
      </c>
      <c r="Z19" s="14">
        <v>2</v>
      </c>
      <c r="AA19" s="14">
        <v>3</v>
      </c>
      <c r="AB19" s="14">
        <v>0</v>
      </c>
      <c r="AC19" s="14">
        <v>1</v>
      </c>
      <c r="AD19" s="14">
        <v>2</v>
      </c>
      <c r="AE19">
        <v>6.1</v>
      </c>
      <c r="AF19">
        <v>0.5</v>
      </c>
      <c r="AG19">
        <v>5</v>
      </c>
      <c r="AH19">
        <v>15</v>
      </c>
      <c r="AI19">
        <v>11</v>
      </c>
      <c r="AJ19">
        <v>27</v>
      </c>
    </row>
    <row r="20" spans="1:36" x14ac:dyDescent="0.2">
      <c r="C20" s="15"/>
      <c r="D20" s="15"/>
      <c r="E20" s="16"/>
      <c r="F20" s="16"/>
      <c r="G20" s="16"/>
      <c r="I20" s="15"/>
      <c r="K20" s="15"/>
      <c r="M20" s="16"/>
      <c r="N20" s="16"/>
      <c r="P20" s="15"/>
      <c r="Q20" s="15"/>
    </row>
    <row r="21" spans="1:36" x14ac:dyDescent="0.2">
      <c r="A21" s="13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  <c r="H21" s="13">
        <v>8</v>
      </c>
      <c r="I21" s="13">
        <v>9</v>
      </c>
      <c r="J21" s="13">
        <v>10</v>
      </c>
      <c r="K21" s="13">
        <v>11</v>
      </c>
      <c r="L21" s="13">
        <v>12</v>
      </c>
      <c r="M21" s="13">
        <v>13</v>
      </c>
      <c r="N21" s="13">
        <v>14</v>
      </c>
      <c r="O21" s="13">
        <v>15</v>
      </c>
      <c r="P21" s="13">
        <v>16</v>
      </c>
      <c r="Q21" s="13">
        <v>17</v>
      </c>
      <c r="R21" s="13">
        <v>18</v>
      </c>
      <c r="S21" s="13">
        <v>19</v>
      </c>
      <c r="T21" s="13">
        <v>20</v>
      </c>
      <c r="U21" s="13">
        <v>21</v>
      </c>
      <c r="V21" s="13">
        <v>22</v>
      </c>
      <c r="W21" s="13">
        <v>23</v>
      </c>
      <c r="X21" s="13">
        <v>24</v>
      </c>
      <c r="Y21" s="13">
        <v>25</v>
      </c>
      <c r="Z21" s="13">
        <v>26</v>
      </c>
      <c r="AA21" s="13">
        <v>27</v>
      </c>
      <c r="AB21" s="13">
        <v>28</v>
      </c>
      <c r="AC21" s="13">
        <v>29</v>
      </c>
      <c r="AD21" s="13">
        <v>30</v>
      </c>
      <c r="AE21" s="14">
        <v>31</v>
      </c>
      <c r="AF21" s="14">
        <v>32</v>
      </c>
      <c r="AG21">
        <v>33</v>
      </c>
      <c r="AH21" s="14">
        <v>34</v>
      </c>
      <c r="AI21" s="14">
        <v>35</v>
      </c>
      <c r="AJ21" s="14">
        <v>36</v>
      </c>
    </row>
    <row r="22" spans="1:36" x14ac:dyDescent="0.2">
      <c r="C22" s="15"/>
      <c r="D22" s="15"/>
      <c r="F22" s="17"/>
      <c r="G22" s="17"/>
      <c r="I22" s="15"/>
      <c r="K22" s="15"/>
      <c r="M22" s="16"/>
      <c r="N22" s="16"/>
      <c r="P22" s="15"/>
      <c r="Q22" s="15"/>
    </row>
    <row r="23" spans="1:36" x14ac:dyDescent="0.2">
      <c r="A23" s="13" t="s">
        <v>51</v>
      </c>
      <c r="C23" s="15"/>
      <c r="D23" s="15"/>
      <c r="I23" s="15"/>
      <c r="K23" s="15"/>
      <c r="M23" s="16"/>
      <c r="N23" s="16"/>
      <c r="P23" s="15"/>
      <c r="Q23" s="15"/>
    </row>
    <row r="24" spans="1:36" x14ac:dyDescent="0.2">
      <c r="A24" s="13" t="s">
        <v>52</v>
      </c>
      <c r="C24" s="15"/>
      <c r="D24" s="15"/>
      <c r="I24" s="15"/>
      <c r="K24" s="15"/>
      <c r="M24" s="16"/>
      <c r="N24" s="16"/>
      <c r="P24" s="15"/>
      <c r="Q24" s="15"/>
    </row>
    <row r="25" spans="1:36" x14ac:dyDescent="0.2">
      <c r="A25" s="13" t="s">
        <v>53</v>
      </c>
      <c r="C25" s="15"/>
      <c r="D25" s="15"/>
      <c r="I25" s="15"/>
      <c r="K25" s="15"/>
      <c r="M25" s="16"/>
      <c r="N25" s="16"/>
      <c r="P25" s="15"/>
      <c r="Q25" s="15"/>
    </row>
    <row r="26" spans="1:36" x14ac:dyDescent="0.2">
      <c r="A26" s="13" t="s">
        <v>54</v>
      </c>
      <c r="C26" s="15"/>
      <c r="D26" s="15"/>
      <c r="I26" s="15"/>
      <c r="K26" s="15"/>
      <c r="M26" s="16"/>
      <c r="N26" s="16"/>
      <c r="P26" s="15"/>
      <c r="Q26" s="15"/>
    </row>
    <row r="27" spans="1:36" x14ac:dyDescent="0.2">
      <c r="A27" s="13" t="s">
        <v>55</v>
      </c>
      <c r="C27" s="15"/>
      <c r="D27" s="15"/>
      <c r="E27" s="16"/>
      <c r="I27" s="15"/>
      <c r="K27" s="15"/>
      <c r="M27" s="16"/>
      <c r="N27" s="16"/>
      <c r="P27" s="15"/>
      <c r="Q27" s="15"/>
    </row>
    <row r="28" spans="1:36" x14ac:dyDescent="0.2">
      <c r="A28" s="13" t="s">
        <v>56</v>
      </c>
      <c r="C28" s="15"/>
      <c r="D28" s="15"/>
      <c r="E28" s="16"/>
      <c r="I28" s="15"/>
      <c r="K28" s="15"/>
      <c r="M28" s="16"/>
      <c r="N28" s="16"/>
      <c r="P28" s="15"/>
      <c r="Q28" s="15"/>
    </row>
    <row r="29" spans="1:36" x14ac:dyDescent="0.2">
      <c r="A29" s="13" t="s">
        <v>57</v>
      </c>
      <c r="C29" s="16"/>
      <c r="D29" s="15"/>
      <c r="E29" s="16"/>
      <c r="I29" s="15"/>
      <c r="K29" s="15"/>
      <c r="P29" s="15"/>
      <c r="Q29" s="15"/>
    </row>
    <row r="30" spans="1:36" x14ac:dyDescent="0.2">
      <c r="A30" s="13" t="s">
        <v>58</v>
      </c>
      <c r="C30" s="16"/>
      <c r="D30" s="15"/>
      <c r="E30" s="16"/>
      <c r="H30" s="17"/>
      <c r="I30" s="15"/>
      <c r="K30" s="15"/>
      <c r="P30" s="15"/>
      <c r="Q30" s="15"/>
    </row>
    <row r="31" spans="1:36" x14ac:dyDescent="0.2">
      <c r="A31" s="13" t="s">
        <v>59</v>
      </c>
      <c r="C31" s="16"/>
      <c r="D31" s="15"/>
      <c r="E31" s="16"/>
      <c r="H31" s="17"/>
      <c r="I31" s="15"/>
      <c r="K31" s="15"/>
      <c r="P31" s="15"/>
      <c r="Q31" s="15"/>
    </row>
    <row r="32" spans="1:36" x14ac:dyDescent="0.2">
      <c r="C32" s="16"/>
      <c r="D32" s="15"/>
      <c r="E32" s="17"/>
      <c r="H32" s="17"/>
      <c r="I32" s="15"/>
      <c r="K32" s="15"/>
      <c r="P32" s="15"/>
      <c r="Q32" s="15"/>
    </row>
    <row r="33" spans="3:17" x14ac:dyDescent="0.2">
      <c r="C33" s="16"/>
      <c r="D33" s="15"/>
      <c r="E33" s="17"/>
      <c r="H33" s="17"/>
      <c r="I33" s="15"/>
      <c r="K33" s="15"/>
      <c r="P33" s="15"/>
      <c r="Q33" s="15"/>
    </row>
    <row r="34" spans="3:17" x14ac:dyDescent="0.2">
      <c r="C34" s="16"/>
      <c r="D34" s="15"/>
      <c r="E34" s="17"/>
      <c r="H34" s="17"/>
      <c r="I34" s="15"/>
      <c r="K34" s="15"/>
      <c r="P34" s="15"/>
      <c r="Q34" s="15"/>
    </row>
    <row r="35" spans="3:17" x14ac:dyDescent="0.2">
      <c r="C35" s="16"/>
      <c r="D35" s="15"/>
      <c r="E35" s="17"/>
      <c r="K35" s="15"/>
    </row>
    <row r="36" spans="3:17" x14ac:dyDescent="0.2">
      <c r="C36" s="16"/>
      <c r="D36" s="15"/>
      <c r="E36" s="17"/>
      <c r="K36" s="15"/>
    </row>
    <row r="37" spans="3:17" x14ac:dyDescent="0.2">
      <c r="C37" s="15"/>
      <c r="D37" s="15"/>
      <c r="K37" s="15"/>
    </row>
  </sheetData>
  <mergeCells count="10">
    <mergeCell ref="R1:S1"/>
    <mergeCell ref="T1:U1"/>
    <mergeCell ref="V1:X1"/>
    <mergeCell ref="Y1:AA1"/>
    <mergeCell ref="AB1:AD1"/>
    <mergeCell ref="O1:Q1"/>
    <mergeCell ref="B1:E1"/>
    <mergeCell ref="F1:G1"/>
    <mergeCell ref="H1:K1"/>
    <mergeCell ref="L1:N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0A555729476746B270F6EAA421DB13" ma:contentTypeVersion="9" ma:contentTypeDescription="Create a new document." ma:contentTypeScope="" ma:versionID="70842f68598df4e389887830152908b7">
  <xsd:schema xmlns:xsd="http://www.w3.org/2001/XMLSchema" xmlns:xs="http://www.w3.org/2001/XMLSchema" xmlns:p="http://schemas.microsoft.com/office/2006/metadata/properties" xmlns:ns2="4705cbd3-ca1a-4580-b496-43e9547397df" xmlns:ns3="1f3c60a1-962a-4447-851e-559fd26c21a5" targetNamespace="http://schemas.microsoft.com/office/2006/metadata/properties" ma:root="true" ma:fieldsID="5083167f43efa70b4dd8564cbe98c5a5" ns2:_="" ns3:_="">
    <xsd:import namespace="4705cbd3-ca1a-4580-b496-43e9547397df"/>
    <xsd:import namespace="1f3c60a1-962a-4447-851e-559fd26c2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5cbd3-ca1a-4580-b496-43e9547397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37441c6-92f8-4530-8294-002a8837b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c60a1-962a-4447-851e-559fd26c2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1b437eb-02e3-461e-a483-b6decfb7080e}" ma:internalName="TaxCatchAll" ma:showField="CatchAllData" ma:web="1f3c60a1-962a-4447-851e-559fd26c2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c60a1-962a-4447-851e-559fd26c21a5" xsi:nil="true"/>
    <lcf76f155ced4ddcb4097134ff3c332f xmlns="4705cbd3-ca1a-4580-b496-43e9547397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87E19FF-010A-4EEF-9770-7C862F1968C2}"/>
</file>

<file path=customXml/itemProps2.xml><?xml version="1.0" encoding="utf-8"?>
<ds:datastoreItem xmlns:ds="http://schemas.openxmlformats.org/officeDocument/2006/customXml" ds:itemID="{AE520F8B-DE48-4D55-BF36-2C36EC9C2F6A}"/>
</file>

<file path=customXml/itemProps3.xml><?xml version="1.0" encoding="utf-8"?>
<ds:datastoreItem xmlns:ds="http://schemas.openxmlformats.org/officeDocument/2006/customXml" ds:itemID="{4F7D619E-FB3E-42D9-AEE0-25F01F254A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Calculator</vt:lpstr>
      <vt:lpstr>Instructions</vt:lpstr>
      <vt:lpstr>Ages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Kathy Read</dc:creator>
  <cp:lastModifiedBy>Microsoft Office User</cp:lastModifiedBy>
  <dcterms:created xsi:type="dcterms:W3CDTF">2015-09-14T19:06:27Z</dcterms:created>
  <dcterms:modified xsi:type="dcterms:W3CDTF">2016-10-10T16:22:38Z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0x010100360A555729476746B270F6EAA421DB13</vt:lpwstr>
  </property>
</Properties>
</file>